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15" windowHeight="7230"/>
  </bookViews>
  <sheets>
    <sheet name="TORNEO Fenoba2019" sheetId="5" r:id="rId1"/>
    <sheet name="HORARIOS 7-04" sheetId="1" r:id="rId2"/>
    <sheet name="Equipos" sheetId="2" r:id="rId3"/>
    <sheet name="Imprimir" sheetId="6" r:id="rId4"/>
  </sheets>
  <definedNames>
    <definedName name="_xlnm._FilterDatabase" localSheetId="2" hidden="1">Equipos!$B$1:$R$501</definedName>
    <definedName name="_xlnm._FilterDatabase" localSheetId="0" hidden="1">'TORNEO Fenoba2019'!$A$4:$X$106</definedName>
  </definedNames>
  <calcPr calcId="124519"/>
</workbook>
</file>

<file path=xl/calcChain.xml><?xml version="1.0" encoding="utf-8"?>
<calcChain xmlns="http://schemas.openxmlformats.org/spreadsheetml/2006/main">
  <c r="W28" i="5"/>
  <c r="Y28" s="1"/>
  <c r="M28"/>
  <c r="W13"/>
  <c r="Y13" s="1"/>
  <c r="M13"/>
  <c r="W12"/>
  <c r="Y12" s="1"/>
  <c r="M12"/>
  <c r="W24"/>
  <c r="Y24" s="1"/>
  <c r="M24"/>
  <c r="W23"/>
  <c r="Y23" s="1"/>
  <c r="M23"/>
  <c r="W18"/>
  <c r="Y18" s="1"/>
  <c r="M18"/>
  <c r="I14" i="2"/>
  <c r="J14"/>
  <c r="K14"/>
  <c r="L14"/>
  <c r="G14"/>
  <c r="W26" i="5"/>
  <c r="Y26" s="1"/>
  <c r="M26"/>
  <c r="M56"/>
  <c r="M45"/>
  <c r="M37"/>
  <c r="N14" i="2"/>
  <c r="O14"/>
  <c r="P14"/>
  <c r="Q14"/>
  <c r="S14"/>
  <c r="T14"/>
  <c r="U14"/>
  <c r="V14"/>
  <c r="X14"/>
  <c r="Y14"/>
  <c r="Z14"/>
  <c r="AA14"/>
  <c r="AC14"/>
  <c r="AD14"/>
  <c r="AE14"/>
  <c r="F14"/>
  <c r="O13" i="1"/>
  <c r="W41" i="5"/>
  <c r="Y41" s="1"/>
  <c r="W59"/>
  <c r="M41"/>
  <c r="M59"/>
  <c r="W74"/>
  <c r="Y74" s="1"/>
  <c r="W78"/>
  <c r="Y78" s="1"/>
  <c r="W75"/>
  <c r="Y75" s="1"/>
  <c r="W83"/>
  <c r="Y83"/>
  <c r="W84"/>
  <c r="X84" s="1"/>
  <c r="Z84" s="1"/>
  <c r="AA84" s="1"/>
  <c r="M74"/>
  <c r="M78"/>
  <c r="X78" s="1"/>
  <c r="Z78" s="1"/>
  <c r="AA78" s="1"/>
  <c r="M75"/>
  <c r="X75" s="1"/>
  <c r="Z75" s="1"/>
  <c r="AA75" s="1"/>
  <c r="M83"/>
  <c r="M84"/>
  <c r="W57"/>
  <c r="Y57" s="1"/>
  <c r="W40"/>
  <c r="Y40" s="1"/>
  <c r="W37"/>
  <c r="Y37" s="1"/>
  <c r="W51"/>
  <c r="M57"/>
  <c r="M40"/>
  <c r="W53"/>
  <c r="Y53" s="1"/>
  <c r="W52"/>
  <c r="Y52" s="1"/>
  <c r="W46"/>
  <c r="Y46" s="1"/>
  <c r="M53"/>
  <c r="M51"/>
  <c r="M52"/>
  <c r="M46"/>
  <c r="M36"/>
  <c r="W50"/>
  <c r="W56"/>
  <c r="Y56" s="1"/>
  <c r="W36"/>
  <c r="W45"/>
  <c r="Y45" s="1"/>
  <c r="W80"/>
  <c r="Y80" s="1"/>
  <c r="W71"/>
  <c r="W76"/>
  <c r="Y76" s="1"/>
  <c r="W69"/>
  <c r="W66"/>
  <c r="Y66" s="1"/>
  <c r="W72"/>
  <c r="M80"/>
  <c r="M71"/>
  <c r="M76"/>
  <c r="X76" s="1"/>
  <c r="Z76" s="1"/>
  <c r="AA76" s="1"/>
  <c r="M69"/>
  <c r="M66"/>
  <c r="M72"/>
  <c r="W82"/>
  <c r="W67"/>
  <c r="Y67" s="1"/>
  <c r="M67"/>
  <c r="M82"/>
  <c r="W70"/>
  <c r="Y70" s="1"/>
  <c r="M70"/>
  <c r="W77"/>
  <c r="Y77" s="1"/>
  <c r="M77"/>
  <c r="W73"/>
  <c r="Y73" s="1"/>
  <c r="M73"/>
  <c r="W79"/>
  <c r="Y79" s="1"/>
  <c r="M79"/>
  <c r="W65"/>
  <c r="Y65" s="1"/>
  <c r="M65"/>
  <c r="W106"/>
  <c r="X106"/>
  <c r="Z106"/>
  <c r="AA106" s="1"/>
  <c r="M106"/>
  <c r="W105"/>
  <c r="Y105"/>
  <c r="M105"/>
  <c r="X105" s="1"/>
  <c r="Z105" s="1"/>
  <c r="AA105" s="1"/>
  <c r="W104"/>
  <c r="M104"/>
  <c r="W103"/>
  <c r="X103"/>
  <c r="Z103" s="1"/>
  <c r="AA103" s="1"/>
  <c r="M103"/>
  <c r="W102"/>
  <c r="X102" s="1"/>
  <c r="Z102" s="1"/>
  <c r="AA102" s="1"/>
  <c r="M102"/>
  <c r="W101"/>
  <c r="Y101" s="1"/>
  <c r="X101"/>
  <c r="Z101" s="1"/>
  <c r="AA101" s="1"/>
  <c r="M101"/>
  <c r="W100"/>
  <c r="Y100" s="1"/>
  <c r="M100"/>
  <c r="W99"/>
  <c r="X99" s="1"/>
  <c r="Z99" s="1"/>
  <c r="AA99" s="1"/>
  <c r="M99"/>
  <c r="N26" i="1"/>
  <c r="N27" s="1"/>
  <c r="N28" s="1"/>
  <c r="N29" s="1"/>
  <c r="N30" s="1"/>
  <c r="N31" s="1"/>
  <c r="N32" s="1"/>
  <c r="N33" s="1"/>
  <c r="N34" s="1"/>
  <c r="N14"/>
  <c r="N15" s="1"/>
  <c r="N16" s="1"/>
  <c r="N17" s="1"/>
  <c r="N18" s="1"/>
  <c r="N19" s="1"/>
  <c r="N20" s="1"/>
  <c r="N21" s="1"/>
  <c r="N22" s="1"/>
  <c r="M15" i="5"/>
  <c r="B5" i="2"/>
  <c r="B6"/>
  <c r="B7"/>
  <c r="B8"/>
  <c r="B9"/>
  <c r="B10"/>
  <c r="B11"/>
  <c r="B12"/>
  <c r="B13"/>
  <c r="W98" i="5"/>
  <c r="X98"/>
  <c r="Z98"/>
  <c r="AA98" s="1"/>
  <c r="M98"/>
  <c r="W97"/>
  <c r="X97" s="1"/>
  <c r="Z97" s="1"/>
  <c r="AA97" s="1"/>
  <c r="Y97"/>
  <c r="M97"/>
  <c r="W96"/>
  <c r="Y96" s="1"/>
  <c r="M96"/>
  <c r="W95"/>
  <c r="Y95"/>
  <c r="M95"/>
  <c r="X95" s="1"/>
  <c r="Z95" s="1"/>
  <c r="AA95" s="1"/>
  <c r="W94"/>
  <c r="X94" s="1"/>
  <c r="Z94" s="1"/>
  <c r="AA94" s="1"/>
  <c r="M94"/>
  <c r="W93"/>
  <c r="Y93" s="1"/>
  <c r="M93"/>
  <c r="W92"/>
  <c r="M92"/>
  <c r="X92" s="1"/>
  <c r="Z92" s="1"/>
  <c r="AA92" s="1"/>
  <c r="W91"/>
  <c r="Y91" s="1"/>
  <c r="M91"/>
  <c r="W90"/>
  <c r="X90" s="1"/>
  <c r="Z90" s="1"/>
  <c r="AA90" s="1"/>
  <c r="M90"/>
  <c r="W89"/>
  <c r="X89"/>
  <c r="Z89" s="1"/>
  <c r="AA89" s="1"/>
  <c r="M89"/>
  <c r="W88"/>
  <c r="X88" s="1"/>
  <c r="Z88" s="1"/>
  <c r="AA88" s="1"/>
  <c r="M88"/>
  <c r="W87"/>
  <c r="X87" s="1"/>
  <c r="Z87" s="1"/>
  <c r="AA87" s="1"/>
  <c r="M87"/>
  <c r="W86"/>
  <c r="Y86"/>
  <c r="M86"/>
  <c r="W85"/>
  <c r="X85" s="1"/>
  <c r="Z85" s="1"/>
  <c r="AA85" s="1"/>
  <c r="M85"/>
  <c r="W64"/>
  <c r="Y64" s="1"/>
  <c r="M64"/>
  <c r="W63"/>
  <c r="Y63" s="1"/>
  <c r="M63"/>
  <c r="W81"/>
  <c r="Y81" s="1"/>
  <c r="M81"/>
  <c r="W68"/>
  <c r="M68"/>
  <c r="E62"/>
  <c r="F62" s="1"/>
  <c r="G62" s="1"/>
  <c r="H62" s="1"/>
  <c r="I62" s="1"/>
  <c r="J62" s="1"/>
  <c r="K62" s="1"/>
  <c r="L62" s="1"/>
  <c r="W38"/>
  <c r="M38"/>
  <c r="W21"/>
  <c r="Y21" s="1"/>
  <c r="M21"/>
  <c r="W55"/>
  <c r="Y55" s="1"/>
  <c r="M55"/>
  <c r="W10"/>
  <c r="M10"/>
  <c r="W7"/>
  <c r="Y7" s="1"/>
  <c r="M7"/>
  <c r="W39"/>
  <c r="Y39" s="1"/>
  <c r="M39"/>
  <c r="W48"/>
  <c r="Y48" s="1"/>
  <c r="M48"/>
  <c r="W6"/>
  <c r="Y6" s="1"/>
  <c r="M6"/>
  <c r="W19"/>
  <c r="Y19" s="1"/>
  <c r="M19"/>
  <c r="W29"/>
  <c r="M29"/>
  <c r="W5"/>
  <c r="Y5" s="1"/>
  <c r="M5"/>
  <c r="W9"/>
  <c r="Y9" s="1"/>
  <c r="M9"/>
  <c r="W16"/>
  <c r="M16"/>
  <c r="W22"/>
  <c r="Y22" s="1"/>
  <c r="M22"/>
  <c r="W58"/>
  <c r="Y58" s="1"/>
  <c r="M58"/>
  <c r="W15"/>
  <c r="Y15" s="1"/>
  <c r="W8"/>
  <c r="M8"/>
  <c r="W43"/>
  <c r="Y43" s="1"/>
  <c r="M43"/>
  <c r="W34"/>
  <c r="Y34" s="1"/>
  <c r="M34"/>
  <c r="W14"/>
  <c r="Y14" s="1"/>
  <c r="M14"/>
  <c r="W42"/>
  <c r="Y42" s="1"/>
  <c r="M42"/>
  <c r="W49"/>
  <c r="M49"/>
  <c r="W44"/>
  <c r="Y44" s="1"/>
  <c r="M44"/>
  <c r="W25"/>
  <c r="Y25" s="1"/>
  <c r="M25"/>
  <c r="W47"/>
  <c r="Y47" s="1"/>
  <c r="M47"/>
  <c r="M35"/>
  <c r="M60"/>
  <c r="M54"/>
  <c r="W27"/>
  <c r="Y27" s="1"/>
  <c r="M27"/>
  <c r="W54"/>
  <c r="Y54" s="1"/>
  <c r="W60"/>
  <c r="Y60"/>
  <c r="W35"/>
  <c r="Y35" s="1"/>
  <c r="M50"/>
  <c r="W20"/>
  <c r="Y20" s="1"/>
  <c r="W17"/>
  <c r="Y17" s="1"/>
  <c r="W11"/>
  <c r="W31"/>
  <c r="M20"/>
  <c r="M17"/>
  <c r="M11"/>
  <c r="M31"/>
  <c r="W30"/>
  <c r="Y30" s="1"/>
  <c r="M30"/>
  <c r="E33"/>
  <c r="F33"/>
  <c r="G33" s="1"/>
  <c r="H33" s="1"/>
  <c r="I33" s="1"/>
  <c r="J33" s="1"/>
  <c r="K33" s="1"/>
  <c r="L33" s="1"/>
  <c r="E4"/>
  <c r="F4"/>
  <c r="G4" s="1"/>
  <c r="H4" s="1"/>
  <c r="I4" s="1"/>
  <c r="J4" s="1"/>
  <c r="K4" s="1"/>
  <c r="L4" s="1"/>
  <c r="Y92"/>
  <c r="X86"/>
  <c r="Z86" s="1"/>
  <c r="AA86" s="1"/>
  <c r="X91"/>
  <c r="Z91" s="1"/>
  <c r="AA91" s="1"/>
  <c r="Y98"/>
  <c r="X104"/>
  <c r="Z104" s="1"/>
  <c r="AA104" s="1"/>
  <c r="Y31"/>
  <c r="Y89"/>
  <c r="Y87"/>
  <c r="Y103"/>
  <c r="X83"/>
  <c r="Z83" s="1"/>
  <c r="AA83" s="1"/>
  <c r="X80"/>
  <c r="Z80" s="1"/>
  <c r="AA80" s="1"/>
  <c r="Y84"/>
  <c r="X60"/>
  <c r="Z60" s="1"/>
  <c r="AA60" s="1"/>
  <c r="Y102"/>
  <c r="Y104"/>
  <c r="Y106"/>
  <c r="X66" l="1"/>
  <c r="Z66" s="1"/>
  <c r="AA66" s="1"/>
  <c r="X28"/>
  <c r="Z28" s="1"/>
  <c r="AA28" s="1"/>
  <c r="X63"/>
  <c r="Z63" s="1"/>
  <c r="AA63" s="1"/>
  <c r="X13"/>
  <c r="Z13" s="1"/>
  <c r="X12"/>
  <c r="Z12" s="1"/>
  <c r="AA12" s="1"/>
  <c r="X24"/>
  <c r="Z24" s="1"/>
  <c r="X31"/>
  <c r="Z31" s="1"/>
  <c r="AA31" s="1"/>
  <c r="X18"/>
  <c r="Z18" s="1"/>
  <c r="AA17" s="1"/>
  <c r="X23"/>
  <c r="X56"/>
  <c r="X46"/>
  <c r="X21"/>
  <c r="Z21" s="1"/>
  <c r="X26"/>
  <c r="Z26" s="1"/>
  <c r="X27"/>
  <c r="Z27" s="1"/>
  <c r="X11"/>
  <c r="Z11" s="1"/>
  <c r="AA11" s="1"/>
  <c r="X54"/>
  <c r="X17"/>
  <c r="Z17" s="1"/>
  <c r="X22"/>
  <c r="Z22" s="1"/>
  <c r="X41"/>
  <c r="Z41" s="1"/>
  <c r="AA41" s="1"/>
  <c r="X6"/>
  <c r="Z6" s="1"/>
  <c r="AA6" s="1"/>
  <c r="X16"/>
  <c r="Z16" s="1"/>
  <c r="X7"/>
  <c r="Z7" s="1"/>
  <c r="AA7" s="1"/>
  <c r="X37"/>
  <c r="Z37" s="1"/>
  <c r="AA37" s="1"/>
  <c r="X71"/>
  <c r="Z71" s="1"/>
  <c r="AA71" s="1"/>
  <c r="X36"/>
  <c r="Z36" s="1"/>
  <c r="AA36" s="1"/>
  <c r="X70"/>
  <c r="Z70" s="1"/>
  <c r="AA70" s="1"/>
  <c r="X73"/>
  <c r="Z73" s="1"/>
  <c r="AA73" s="1"/>
  <c r="X34"/>
  <c r="Z34" s="1"/>
  <c r="AA34" s="1"/>
  <c r="X8"/>
  <c r="Z8" s="1"/>
  <c r="AA8" s="1"/>
  <c r="X29"/>
  <c r="Z29" s="1"/>
  <c r="X45"/>
  <c r="Z45" s="1"/>
  <c r="X68"/>
  <c r="Z68" s="1"/>
  <c r="AA68" s="1"/>
  <c r="X38"/>
  <c r="Z38" s="1"/>
  <c r="AA38" s="1"/>
  <c r="X65"/>
  <c r="Z65" s="1"/>
  <c r="AA65" s="1"/>
  <c r="X14"/>
  <c r="Z14" s="1"/>
  <c r="X39"/>
  <c r="Z39" s="1"/>
  <c r="AA39" s="1"/>
  <c r="X51"/>
  <c r="X5"/>
  <c r="Z5" s="1"/>
  <c r="AA5" s="1"/>
  <c r="X69"/>
  <c r="Z69" s="1"/>
  <c r="AA69" s="1"/>
  <c r="X74"/>
  <c r="Z74" s="1"/>
  <c r="AA74" s="1"/>
  <c r="X81"/>
  <c r="Z81" s="1"/>
  <c r="AA81" s="1"/>
  <c r="X77"/>
  <c r="Z77" s="1"/>
  <c r="AA77" s="1"/>
  <c r="X72"/>
  <c r="Z72" s="1"/>
  <c r="AA72" s="1"/>
  <c r="X82"/>
  <c r="Z82" s="1"/>
  <c r="AA82" s="1"/>
  <c r="Y36"/>
  <c r="X58"/>
  <c r="Z58" s="1"/>
  <c r="AA58" s="1"/>
  <c r="X52"/>
  <c r="X42"/>
  <c r="X47"/>
  <c r="X35"/>
  <c r="Z35" s="1"/>
  <c r="AA35" s="1"/>
  <c r="X57"/>
  <c r="Z57" s="1"/>
  <c r="AA57" s="1"/>
  <c r="X44"/>
  <c r="X49"/>
  <c r="X50"/>
  <c r="X59"/>
  <c r="Z59" s="1"/>
  <c r="AA59" s="1"/>
  <c r="X15"/>
  <c r="Z15" s="1"/>
  <c r="AA14" s="1"/>
  <c r="X25"/>
  <c r="Z25" s="1"/>
  <c r="Y16"/>
  <c r="Y29"/>
  <c r="X9"/>
  <c r="Z9" s="1"/>
  <c r="AA9" s="1"/>
  <c r="X19"/>
  <c r="Z19" s="1"/>
  <c r="X20"/>
  <c r="Z20" s="1"/>
  <c r="X10"/>
  <c r="Z10" s="1"/>
  <c r="AA10" s="1"/>
  <c r="X43"/>
  <c r="X30"/>
  <c r="Z30" s="1"/>
  <c r="AA27" s="1"/>
  <c r="Y49"/>
  <c r="Y38"/>
  <c r="X100"/>
  <c r="Z100" s="1"/>
  <c r="AA100" s="1"/>
  <c r="Y69"/>
  <c r="Y71"/>
  <c r="Y51"/>
  <c r="X64"/>
  <c r="Z64" s="1"/>
  <c r="AA64" s="1"/>
  <c r="X79"/>
  <c r="Z79" s="1"/>
  <c r="AA79" s="1"/>
  <c r="X55"/>
  <c r="X48"/>
  <c r="Z48" s="1"/>
  <c r="AA48" s="1"/>
  <c r="X40"/>
  <c r="Z40" s="1"/>
  <c r="AA40" s="1"/>
  <c r="X53"/>
  <c r="Z53" s="1"/>
  <c r="X67"/>
  <c r="Z67" s="1"/>
  <c r="AA67" s="1"/>
  <c r="Y99"/>
  <c r="X93"/>
  <c r="Z93" s="1"/>
  <c r="AA93" s="1"/>
  <c r="Y88"/>
  <c r="Y11"/>
  <c r="Y8"/>
  <c r="Y68"/>
  <c r="Y85"/>
  <c r="Y94"/>
  <c r="X96"/>
  <c r="Z96" s="1"/>
  <c r="AA96" s="1"/>
  <c r="Y59"/>
  <c r="Y82"/>
  <c r="Y10"/>
  <c r="Y90"/>
  <c r="Y72"/>
  <c r="Y50"/>
  <c r="AA20" l="1"/>
  <c r="AA30"/>
  <c r="AA25"/>
  <c r="AA16"/>
  <c r="AA21"/>
  <c r="AA26"/>
  <c r="AA13"/>
  <c r="Z23"/>
  <c r="AA22" s="1"/>
  <c r="Z50"/>
  <c r="AA50" s="1"/>
  <c r="Z54"/>
  <c r="AA54" s="1"/>
  <c r="Z49"/>
  <c r="AA49" s="1"/>
  <c r="AA47"/>
  <c r="Z47"/>
  <c r="Z56"/>
  <c r="AA56" s="1"/>
  <c r="AA55"/>
  <c r="Z55"/>
  <c r="Z46"/>
  <c r="AA46" s="1"/>
  <c r="Z52"/>
  <c r="AA52" s="1"/>
  <c r="Z43"/>
  <c r="AA43" s="1"/>
  <c r="Z44"/>
  <c r="AA44" s="1"/>
  <c r="Z42"/>
  <c r="AA42" s="1"/>
  <c r="AA51"/>
  <c r="Z51"/>
  <c r="AA53"/>
  <c r="AA18"/>
  <c r="AA29"/>
  <c r="AA15"/>
  <c r="AA19"/>
  <c r="AA24"/>
  <c r="AA45"/>
  <c r="AA23" l="1"/>
</calcChain>
</file>

<file path=xl/sharedStrings.xml><?xml version="1.0" encoding="utf-8"?>
<sst xmlns="http://schemas.openxmlformats.org/spreadsheetml/2006/main" count="460" uniqueCount="114">
  <si>
    <t>Jugador</t>
  </si>
  <si>
    <t>Hcp</t>
  </si>
  <si>
    <t>IDA</t>
  </si>
  <si>
    <t>GROSS</t>
  </si>
  <si>
    <t>NETO</t>
  </si>
  <si>
    <t>1° PUESTO</t>
  </si>
  <si>
    <t>2° PUESTO</t>
  </si>
  <si>
    <t>Matr.</t>
  </si>
  <si>
    <t>VTA.</t>
  </si>
  <si>
    <t>CLAS.</t>
  </si>
  <si>
    <t>AMERICA</t>
  </si>
  <si>
    <t>AMEGHINO</t>
  </si>
  <si>
    <t>VILLEGAS</t>
  </si>
  <si>
    <t>T. LAUQUEN</t>
  </si>
  <si>
    <t>PEHUAJO</t>
  </si>
  <si>
    <t>DAIREAUX</t>
  </si>
  <si>
    <t>Mat.</t>
  </si>
  <si>
    <t>Hdc</t>
  </si>
  <si>
    <t>G.</t>
  </si>
  <si>
    <t>74270</t>
  </si>
  <si>
    <t>Total</t>
  </si>
  <si>
    <t>Chiesa Daniel</t>
  </si>
  <si>
    <t>Bilbao Ignacio</t>
  </si>
  <si>
    <t>Morel Claudio</t>
  </si>
  <si>
    <t>Massola Facundo</t>
  </si>
  <si>
    <t>Massola Maximo</t>
  </si>
  <si>
    <t>Von Wernich German</t>
  </si>
  <si>
    <t>Perotti Omar</t>
  </si>
  <si>
    <t>Forno Darío</t>
  </si>
  <si>
    <t>Arive Julio</t>
  </si>
  <si>
    <t>Benitez Nelson</t>
  </si>
  <si>
    <t>0</t>
  </si>
  <si>
    <t>Benitez Angel</t>
  </si>
  <si>
    <t>Pistille Gabriel</t>
  </si>
  <si>
    <t>Castanheira Gustavo</t>
  </si>
  <si>
    <t>Roca Pablo</t>
  </si>
  <si>
    <t>Berendt Luis</t>
  </si>
  <si>
    <t>Mendez Ariel</t>
  </si>
  <si>
    <t>Trucco Juan</t>
  </si>
  <si>
    <t>Vercellino Hector</t>
  </si>
  <si>
    <t>Colombo Juan</t>
  </si>
  <si>
    <t>Aguilera Martin</t>
  </si>
  <si>
    <t>Scardino Eduardo</t>
  </si>
  <si>
    <t>Llanos Luciano</t>
  </si>
  <si>
    <t>Roulier Camilo</t>
  </si>
  <si>
    <t>Vercellino Agustin</t>
  </si>
  <si>
    <t>G.VILLEGAS</t>
  </si>
  <si>
    <t>Andrini Pedro</t>
  </si>
  <si>
    <t>Macchi Carlos</t>
  </si>
  <si>
    <t>Forno Dario</t>
  </si>
  <si>
    <t>Urtiaga Sergio</t>
  </si>
  <si>
    <t>Changazo Nazareno</t>
  </si>
  <si>
    <t>Torres Hernán</t>
  </si>
  <si>
    <t>Sanguinetti Ariel</t>
  </si>
  <si>
    <t>Molnar Ricardo</t>
  </si>
  <si>
    <t>Bilbao Sebastian</t>
  </si>
  <si>
    <t>Pierone Coco</t>
  </si>
  <si>
    <t>Miranda Gerardo</t>
  </si>
  <si>
    <t>Piper Eduardo</t>
  </si>
  <si>
    <t>Giacobbe Fabian</t>
  </si>
  <si>
    <t>Piñeiro Osvaldo</t>
  </si>
  <si>
    <t>Garcia Guillermo</t>
  </si>
  <si>
    <t>Massa Alejandro</t>
  </si>
  <si>
    <t>Alvarez Gustavo</t>
  </si>
  <si>
    <t>Mendez Carlos</t>
  </si>
  <si>
    <t>Molina Martin</t>
  </si>
  <si>
    <t>Sanchez Enzo</t>
  </si>
  <si>
    <t>115992</t>
  </si>
  <si>
    <t>Lartirigoyen José</t>
  </si>
  <si>
    <t>Harrinson Eduardo</t>
  </si>
  <si>
    <t>Aranda Matias</t>
  </si>
  <si>
    <t>Dithurbide Justo</t>
  </si>
  <si>
    <t>Dithurbide Juan P.</t>
  </si>
  <si>
    <t>Cravero Fabian</t>
  </si>
  <si>
    <t>Alvarez Antonio</t>
  </si>
  <si>
    <t>Sallaver Juan P.</t>
  </si>
  <si>
    <t>Lobo Ignacio</t>
  </si>
  <si>
    <t>Shwindt Nicolas</t>
  </si>
  <si>
    <t>Gonzalez Nestor</t>
  </si>
  <si>
    <t>Mahia Fermín</t>
  </si>
  <si>
    <t>Garabito Nicolas</t>
  </si>
  <si>
    <t>Muniagurria Torcuato</t>
  </si>
  <si>
    <t>Hernández Esteban</t>
  </si>
  <si>
    <t>Menor</t>
  </si>
  <si>
    <t>Trejo Luis</t>
  </si>
  <si>
    <t>Cantisani Daniel</t>
  </si>
  <si>
    <t>Mansilla José</t>
  </si>
  <si>
    <t>Ramos Negro</t>
  </si>
  <si>
    <t>AMÉRICA</t>
  </si>
  <si>
    <t>PEHUAJÓ</t>
  </si>
  <si>
    <t>Santiago Román</t>
  </si>
  <si>
    <t>Santigo Román</t>
  </si>
  <si>
    <t>TORNEO  FENOBA 2019 / Domingo 7 de Abril</t>
  </si>
  <si>
    <t>Rodriguez Pablo</t>
  </si>
  <si>
    <t>TORNEO FENOBA 2019</t>
  </si>
  <si>
    <t>DOMINGO 7 DE ABRIL</t>
  </si>
  <si>
    <t>CATEGORIA MEJOR GROSS Y 0 a 12</t>
  </si>
  <si>
    <t>CATEGORIA 13 a 20</t>
  </si>
  <si>
    <t>CATEGORIA 21 a 36</t>
  </si>
  <si>
    <t>Torres Hernan</t>
  </si>
  <si>
    <t>69</t>
  </si>
  <si>
    <t>Fitte Hernan</t>
  </si>
  <si>
    <t>Trejo Luis d.</t>
  </si>
  <si>
    <t>Harrison Eduardo</t>
  </si>
  <si>
    <t>Pisitilli Gabriel</t>
  </si>
  <si>
    <t>Pistilli Gabriel</t>
  </si>
  <si>
    <t>Rouiler Felipe</t>
  </si>
  <si>
    <t>Cantizani Daniel</t>
  </si>
  <si>
    <t>Santiago Roman</t>
  </si>
  <si>
    <t>Massola Francisco</t>
  </si>
  <si>
    <t>Peirone Alejandro</t>
  </si>
  <si>
    <t>Truco Juan</t>
  </si>
  <si>
    <t>Munuagurria Torcuato</t>
  </si>
  <si>
    <t>Iriarte Tomas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</si>
</sst>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3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24"/>
      <color theme="5" tint="-0.499984740745262"/>
      <name val="Arial"/>
      <family val="2"/>
    </font>
    <font>
      <b/>
      <u/>
      <sz val="18"/>
      <color rgb="FFFF0000"/>
      <name val="Calibri"/>
      <family val="2"/>
      <scheme val="minor"/>
    </font>
    <font>
      <b/>
      <sz val="6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5" fillId="0" borderId="2" xfId="0" applyFont="1" applyBorder="1"/>
    <xf numFmtId="0" fontId="6" fillId="5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3" borderId="2" xfId="0" applyFont="1" applyFill="1" applyBorder="1"/>
    <xf numFmtId="0" fontId="6" fillId="0" borderId="2" xfId="0" applyFont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5" fillId="0" borderId="4" xfId="0" applyFont="1" applyBorder="1"/>
    <xf numFmtId="0" fontId="6" fillId="5" borderId="1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0" borderId="3" xfId="0" applyFont="1" applyBorder="1"/>
    <xf numFmtId="0" fontId="6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12" fontId="0" fillId="0" borderId="0" xfId="0" applyNumberForma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/>
    </xf>
    <xf numFmtId="20" fontId="4" fillId="0" borderId="7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7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4" fillId="0" borderId="0" xfId="0" applyFont="1"/>
    <xf numFmtId="0" fontId="13" fillId="0" borderId="19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6" fillId="0" borderId="3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0" fillId="4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20" fontId="4" fillId="0" borderId="19" xfId="0" applyNumberFormat="1" applyFont="1" applyBorder="1" applyAlignment="1">
      <alignment horizontal="center"/>
    </xf>
    <xf numFmtId="20" fontId="4" fillId="0" borderId="29" xfId="0" applyNumberFormat="1" applyFont="1" applyBorder="1" applyAlignment="1">
      <alignment horizontal="center"/>
    </xf>
    <xf numFmtId="20" fontId="4" fillId="0" borderId="30" xfId="0" applyNumberFormat="1" applyFont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6" fillId="0" borderId="3" xfId="0" applyFont="1" applyBorder="1" applyAlignment="1"/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0" fontId="4" fillId="0" borderId="38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center"/>
    </xf>
    <xf numFmtId="0" fontId="4" fillId="12" borderId="28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10" borderId="32" xfId="0" applyFont="1" applyFill="1" applyBorder="1" applyAlignment="1">
      <alignment horizontal="center"/>
    </xf>
    <xf numFmtId="0" fontId="3" fillId="10" borderId="33" xfId="0" applyFont="1" applyFill="1" applyBorder="1" applyAlignment="1">
      <alignment horizontal="center"/>
    </xf>
    <xf numFmtId="0" fontId="3" fillId="10" borderId="34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10" borderId="35" xfId="0" applyFont="1" applyFill="1" applyBorder="1" applyAlignment="1">
      <alignment horizontal="center"/>
    </xf>
    <xf numFmtId="0" fontId="3" fillId="10" borderId="36" xfId="0" applyFont="1" applyFill="1" applyBorder="1" applyAlignment="1">
      <alignment horizontal="center"/>
    </xf>
    <xf numFmtId="0" fontId="3" fillId="10" borderId="37" xfId="0" applyFont="1" applyFill="1" applyBorder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4" fillId="8" borderId="32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/>
    </xf>
    <xf numFmtId="0" fontId="4" fillId="9" borderId="32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4" fillId="7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/>
    </xf>
    <xf numFmtId="0" fontId="4" fillId="6" borderId="36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4" borderId="35" xfId="0" applyFont="1" applyFill="1" applyBorder="1" applyAlignment="1">
      <alignment horizontal="center"/>
    </xf>
    <xf numFmtId="0" fontId="19" fillId="4" borderId="37" xfId="0" applyFont="1" applyFill="1" applyBorder="1" applyAlignment="1">
      <alignment horizontal="center"/>
    </xf>
    <xf numFmtId="0" fontId="19" fillId="2" borderId="32" xfId="0" applyFont="1" applyFill="1" applyBorder="1" applyAlignment="1">
      <alignment horizontal="center"/>
    </xf>
    <xf numFmtId="0" fontId="19" fillId="2" borderId="34" xfId="0" applyFont="1" applyFill="1" applyBorder="1" applyAlignment="1">
      <alignment horizontal="center"/>
    </xf>
    <xf numFmtId="0" fontId="19" fillId="6" borderId="35" xfId="0" applyFont="1" applyFill="1" applyBorder="1" applyAlignment="1">
      <alignment horizontal="center"/>
    </xf>
    <xf numFmtId="0" fontId="19" fillId="6" borderId="37" xfId="0" applyFont="1" applyFill="1" applyBorder="1" applyAlignment="1">
      <alignment horizontal="center"/>
    </xf>
    <xf numFmtId="0" fontId="19" fillId="8" borderId="32" xfId="0" applyFont="1" applyFill="1" applyBorder="1" applyAlignment="1">
      <alignment horizontal="center"/>
    </xf>
    <xf numFmtId="0" fontId="19" fillId="8" borderId="34" xfId="0" applyFont="1" applyFill="1" applyBorder="1" applyAlignment="1">
      <alignment horizontal="center"/>
    </xf>
    <xf numFmtId="0" fontId="19" fillId="11" borderId="32" xfId="0" applyFont="1" applyFill="1" applyBorder="1" applyAlignment="1">
      <alignment horizontal="center"/>
    </xf>
    <xf numFmtId="0" fontId="19" fillId="11" borderId="34" xfId="0" applyFont="1" applyFill="1" applyBorder="1" applyAlignment="1">
      <alignment horizontal="center"/>
    </xf>
    <xf numFmtId="0" fontId="19" fillId="7" borderId="23" xfId="0" applyFont="1" applyFill="1" applyBorder="1" applyAlignment="1">
      <alignment horizontal="center"/>
    </xf>
    <xf numFmtId="0" fontId="19" fillId="7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7"/>
  <sheetViews>
    <sheetView tabSelected="1" topLeftCell="A67" workbookViewId="0">
      <selection activeCell="E84" sqref="E84"/>
    </sheetView>
  </sheetViews>
  <sheetFormatPr baseColWidth="10" defaultRowHeight="12.75"/>
  <cols>
    <col min="1" max="1" width="32.85546875" style="13" customWidth="1"/>
    <col min="2" max="2" width="8" style="13" customWidth="1"/>
    <col min="3" max="3" width="4.42578125" style="20" customWidth="1"/>
    <col min="4" max="12" width="4.7109375" style="13" customWidth="1"/>
    <col min="13" max="22" width="5.28515625" style="13" customWidth="1"/>
    <col min="23" max="23" width="6.5703125" style="13" customWidth="1"/>
    <col min="24" max="24" width="6.85546875" style="13" customWidth="1"/>
    <col min="25" max="25" width="1.28515625" style="13" customWidth="1"/>
    <col min="26" max="26" width="6" style="13" customWidth="1"/>
    <col min="27" max="27" width="8.140625" style="13" customWidth="1"/>
    <col min="28" max="16384" width="11.42578125" style="13"/>
  </cols>
  <sheetData>
    <row r="1" spans="1:28" ht="39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8" ht="16.5" thickBot="1">
      <c r="A2" s="166" t="s">
        <v>95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</row>
    <row r="3" spans="1:28" ht="16.5" thickBot="1">
      <c r="A3" s="167" t="s">
        <v>96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9"/>
      <c r="AB3" s="21"/>
    </row>
    <row r="4" spans="1:28">
      <c r="A4" s="22" t="s">
        <v>0</v>
      </c>
      <c r="B4" s="22" t="s">
        <v>7</v>
      </c>
      <c r="C4" s="22" t="s">
        <v>1</v>
      </c>
      <c r="D4" s="22">
        <v>1</v>
      </c>
      <c r="E4" s="22">
        <f>D4+1</f>
        <v>2</v>
      </c>
      <c r="F4" s="22">
        <f t="shared" ref="F4:K4" si="0">E4+1</f>
        <v>3</v>
      </c>
      <c r="G4" s="22">
        <f t="shared" si="0"/>
        <v>4</v>
      </c>
      <c r="H4" s="22">
        <f t="shared" si="0"/>
        <v>5</v>
      </c>
      <c r="I4" s="22">
        <f t="shared" si="0"/>
        <v>6</v>
      </c>
      <c r="J4" s="22">
        <f>I4+1</f>
        <v>7</v>
      </c>
      <c r="K4" s="22">
        <f t="shared" si="0"/>
        <v>8</v>
      </c>
      <c r="L4" s="22">
        <f>K4+1</f>
        <v>9</v>
      </c>
      <c r="M4" s="22" t="s">
        <v>2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22">
        <v>18</v>
      </c>
      <c r="W4" s="22" t="s">
        <v>8</v>
      </c>
      <c r="X4" s="22" t="s">
        <v>3</v>
      </c>
      <c r="Y4" s="22"/>
      <c r="Z4" s="22" t="s">
        <v>4</v>
      </c>
      <c r="AA4" s="22" t="s">
        <v>9</v>
      </c>
      <c r="AB4" s="2"/>
    </row>
    <row r="5" spans="1:28">
      <c r="A5" s="5" t="s">
        <v>30</v>
      </c>
      <c r="B5" s="3">
        <v>115992</v>
      </c>
      <c r="C5" s="18">
        <v>0</v>
      </c>
      <c r="D5" s="3">
        <v>4</v>
      </c>
      <c r="E5" s="3">
        <v>4</v>
      </c>
      <c r="F5" s="3">
        <v>5</v>
      </c>
      <c r="G5" s="3">
        <v>4</v>
      </c>
      <c r="H5" s="3">
        <v>4</v>
      </c>
      <c r="I5" s="3">
        <v>4</v>
      </c>
      <c r="J5" s="3">
        <v>4</v>
      </c>
      <c r="K5" s="3">
        <v>3</v>
      </c>
      <c r="L5" s="3">
        <v>4</v>
      </c>
      <c r="M5" s="7">
        <f t="shared" ref="M5:M30" si="1">SUM(D5:L5)</f>
        <v>36</v>
      </c>
      <c r="N5" s="2">
        <v>4</v>
      </c>
      <c r="O5" s="2">
        <v>3</v>
      </c>
      <c r="P5" s="2">
        <v>4</v>
      </c>
      <c r="Q5" s="2">
        <v>3</v>
      </c>
      <c r="R5" s="2">
        <v>4</v>
      </c>
      <c r="S5" s="2">
        <v>4</v>
      </c>
      <c r="T5" s="2">
        <v>3</v>
      </c>
      <c r="U5" s="2">
        <v>4</v>
      </c>
      <c r="V5" s="2">
        <v>4</v>
      </c>
      <c r="W5" s="7">
        <f t="shared" ref="W5:W30" si="2">SUM(N5:V5)</f>
        <v>33</v>
      </c>
      <c r="X5" s="7">
        <f t="shared" ref="X5:X30" si="3">W5+M5</f>
        <v>69</v>
      </c>
      <c r="Y5" s="7">
        <f t="shared" ref="Y5:Y14" si="4">W5-(C5/2)</f>
        <v>33</v>
      </c>
      <c r="Z5" s="10">
        <f t="shared" ref="Z5:Z30" si="5">X5-C5</f>
        <v>69</v>
      </c>
      <c r="AA5" s="15">
        <f t="shared" ref="AA5:AA30" si="6">Z5-70</f>
        <v>-1</v>
      </c>
      <c r="AB5" s="16" t="s">
        <v>5</v>
      </c>
    </row>
    <row r="6" spans="1:28">
      <c r="A6" s="5" t="s">
        <v>35</v>
      </c>
      <c r="B6" s="3">
        <v>84149</v>
      </c>
      <c r="C6" s="18">
        <v>2</v>
      </c>
      <c r="D6" s="3">
        <v>3</v>
      </c>
      <c r="E6" s="3">
        <v>5</v>
      </c>
      <c r="F6" s="3">
        <v>6</v>
      </c>
      <c r="G6" s="3">
        <v>3</v>
      </c>
      <c r="H6" s="3">
        <v>3</v>
      </c>
      <c r="I6" s="3">
        <v>4</v>
      </c>
      <c r="J6" s="3">
        <v>2</v>
      </c>
      <c r="K6" s="3">
        <v>4</v>
      </c>
      <c r="L6" s="3">
        <v>5</v>
      </c>
      <c r="M6" s="7">
        <f t="shared" si="1"/>
        <v>35</v>
      </c>
      <c r="N6" s="2">
        <v>4</v>
      </c>
      <c r="O6" s="2">
        <v>3</v>
      </c>
      <c r="P6" s="2">
        <v>4</v>
      </c>
      <c r="Q6" s="2">
        <v>3</v>
      </c>
      <c r="R6" s="2">
        <v>5</v>
      </c>
      <c r="S6" s="2">
        <v>5</v>
      </c>
      <c r="T6" s="2">
        <v>3</v>
      </c>
      <c r="U6" s="2">
        <v>4</v>
      </c>
      <c r="V6" s="2">
        <v>4</v>
      </c>
      <c r="W6" s="7">
        <f t="shared" si="2"/>
        <v>35</v>
      </c>
      <c r="X6" s="7">
        <f t="shared" si="3"/>
        <v>70</v>
      </c>
      <c r="Y6" s="7">
        <f t="shared" si="4"/>
        <v>34</v>
      </c>
      <c r="Z6" s="10">
        <f t="shared" si="5"/>
        <v>68</v>
      </c>
      <c r="AA6" s="15">
        <f t="shared" si="6"/>
        <v>-2</v>
      </c>
      <c r="AB6" s="16" t="s">
        <v>5</v>
      </c>
    </row>
    <row r="7" spans="1:28">
      <c r="A7" s="5" t="s">
        <v>73</v>
      </c>
      <c r="B7" s="3">
        <v>79411</v>
      </c>
      <c r="C7" s="18">
        <v>7</v>
      </c>
      <c r="D7" s="3">
        <v>5</v>
      </c>
      <c r="E7" s="3">
        <v>4</v>
      </c>
      <c r="F7" s="3">
        <v>6</v>
      </c>
      <c r="G7" s="3">
        <v>5</v>
      </c>
      <c r="H7" s="3">
        <v>4</v>
      </c>
      <c r="I7" s="3">
        <v>4</v>
      </c>
      <c r="J7" s="3">
        <v>3</v>
      </c>
      <c r="K7" s="3">
        <v>4</v>
      </c>
      <c r="L7" s="3">
        <v>6</v>
      </c>
      <c r="M7" s="7">
        <f t="shared" si="1"/>
        <v>41</v>
      </c>
      <c r="N7" s="2">
        <v>4</v>
      </c>
      <c r="O7" s="2">
        <v>3</v>
      </c>
      <c r="P7" s="2">
        <v>6</v>
      </c>
      <c r="Q7" s="2">
        <v>3</v>
      </c>
      <c r="R7" s="2">
        <v>4</v>
      </c>
      <c r="S7" s="2">
        <v>4</v>
      </c>
      <c r="T7" s="2">
        <v>3</v>
      </c>
      <c r="U7" s="2">
        <v>5</v>
      </c>
      <c r="V7" s="2">
        <v>3</v>
      </c>
      <c r="W7" s="7">
        <f t="shared" si="2"/>
        <v>35</v>
      </c>
      <c r="X7" s="7">
        <f t="shared" si="3"/>
        <v>76</v>
      </c>
      <c r="Y7" s="7">
        <f t="shared" si="4"/>
        <v>31.5</v>
      </c>
      <c r="Z7" s="10">
        <f t="shared" si="5"/>
        <v>69</v>
      </c>
      <c r="AA7" s="15">
        <f t="shared" si="6"/>
        <v>-1</v>
      </c>
      <c r="AB7" s="16" t="s">
        <v>6</v>
      </c>
    </row>
    <row r="8" spans="1:28">
      <c r="A8" s="5" t="s">
        <v>37</v>
      </c>
      <c r="B8" s="3">
        <v>108374</v>
      </c>
      <c r="C8" s="18">
        <v>9</v>
      </c>
      <c r="D8" s="3">
        <v>5</v>
      </c>
      <c r="E8" s="3">
        <v>5</v>
      </c>
      <c r="F8" s="3">
        <v>5</v>
      </c>
      <c r="G8" s="3">
        <v>5</v>
      </c>
      <c r="H8" s="3">
        <v>5</v>
      </c>
      <c r="I8" s="3">
        <v>4</v>
      </c>
      <c r="J8" s="3">
        <v>3</v>
      </c>
      <c r="K8" s="3">
        <v>5</v>
      </c>
      <c r="L8" s="3">
        <v>4</v>
      </c>
      <c r="M8" s="7">
        <f t="shared" si="1"/>
        <v>41</v>
      </c>
      <c r="N8" s="2">
        <v>5</v>
      </c>
      <c r="O8" s="2">
        <v>4</v>
      </c>
      <c r="P8" s="2">
        <v>5</v>
      </c>
      <c r="Q8" s="2">
        <v>2</v>
      </c>
      <c r="R8" s="2">
        <v>5</v>
      </c>
      <c r="S8" s="2">
        <v>4</v>
      </c>
      <c r="T8" s="2">
        <v>3</v>
      </c>
      <c r="U8" s="2">
        <v>6</v>
      </c>
      <c r="V8" s="2">
        <v>4</v>
      </c>
      <c r="W8" s="7">
        <f t="shared" si="2"/>
        <v>38</v>
      </c>
      <c r="X8" s="7">
        <f t="shared" si="3"/>
        <v>79</v>
      </c>
      <c r="Y8" s="7">
        <f t="shared" si="4"/>
        <v>33.5</v>
      </c>
      <c r="Z8" s="10">
        <f t="shared" si="5"/>
        <v>70</v>
      </c>
      <c r="AA8" s="15">
        <f t="shared" si="6"/>
        <v>0</v>
      </c>
    </row>
    <row r="9" spans="1:28">
      <c r="A9" s="5" t="s">
        <v>29</v>
      </c>
      <c r="B9" s="3">
        <v>45993</v>
      </c>
      <c r="C9" s="15">
        <v>9</v>
      </c>
      <c r="D9" s="6">
        <v>4</v>
      </c>
      <c r="E9" s="6">
        <v>4</v>
      </c>
      <c r="F9" s="6">
        <v>6</v>
      </c>
      <c r="G9" s="6">
        <v>4</v>
      </c>
      <c r="H9" s="6">
        <v>4</v>
      </c>
      <c r="I9" s="6">
        <v>5</v>
      </c>
      <c r="J9" s="6">
        <v>2</v>
      </c>
      <c r="K9" s="6">
        <v>4</v>
      </c>
      <c r="L9" s="6">
        <v>3</v>
      </c>
      <c r="M9" s="7">
        <f t="shared" si="1"/>
        <v>36</v>
      </c>
      <c r="N9" s="8">
        <v>6</v>
      </c>
      <c r="O9" s="8">
        <v>5</v>
      </c>
      <c r="P9" s="8">
        <v>7</v>
      </c>
      <c r="Q9" s="8">
        <v>3</v>
      </c>
      <c r="R9" s="8">
        <v>4</v>
      </c>
      <c r="S9" s="8">
        <v>5</v>
      </c>
      <c r="T9" s="8">
        <v>5</v>
      </c>
      <c r="U9" s="8">
        <v>5</v>
      </c>
      <c r="V9" s="8">
        <v>5</v>
      </c>
      <c r="W9" s="7">
        <f t="shared" si="2"/>
        <v>45</v>
      </c>
      <c r="X9" s="7">
        <f t="shared" si="3"/>
        <v>81</v>
      </c>
      <c r="Y9" s="7">
        <f t="shared" si="4"/>
        <v>40.5</v>
      </c>
      <c r="Z9" s="10">
        <f t="shared" si="5"/>
        <v>72</v>
      </c>
      <c r="AA9" s="15">
        <f t="shared" si="6"/>
        <v>2</v>
      </c>
      <c r="AB9" s="16"/>
    </row>
    <row r="10" spans="1:28">
      <c r="A10" s="5" t="s">
        <v>62</v>
      </c>
      <c r="B10" s="3">
        <v>88730</v>
      </c>
      <c r="C10" s="18">
        <v>1</v>
      </c>
      <c r="D10" s="3">
        <v>4</v>
      </c>
      <c r="E10" s="3">
        <v>4</v>
      </c>
      <c r="F10" s="3">
        <v>5</v>
      </c>
      <c r="G10" s="3">
        <v>3</v>
      </c>
      <c r="H10" s="3">
        <v>5</v>
      </c>
      <c r="I10" s="3">
        <v>4</v>
      </c>
      <c r="J10" s="3">
        <v>4</v>
      </c>
      <c r="K10" s="3">
        <v>4</v>
      </c>
      <c r="L10" s="3">
        <v>4</v>
      </c>
      <c r="M10" s="7">
        <f t="shared" si="1"/>
        <v>37</v>
      </c>
      <c r="N10" s="2">
        <v>4</v>
      </c>
      <c r="O10" s="2">
        <v>3</v>
      </c>
      <c r="P10" s="2">
        <v>5</v>
      </c>
      <c r="Q10" s="2">
        <v>3</v>
      </c>
      <c r="R10" s="2">
        <v>5</v>
      </c>
      <c r="S10" s="2">
        <v>4</v>
      </c>
      <c r="T10" s="2">
        <v>3</v>
      </c>
      <c r="U10" s="2">
        <v>5</v>
      </c>
      <c r="V10" s="2">
        <v>4</v>
      </c>
      <c r="W10" s="7">
        <f t="shared" si="2"/>
        <v>36</v>
      </c>
      <c r="X10" s="7">
        <f t="shared" si="3"/>
        <v>73</v>
      </c>
      <c r="Y10" s="7">
        <f t="shared" si="4"/>
        <v>35.5</v>
      </c>
      <c r="Z10" s="10">
        <f t="shared" si="5"/>
        <v>72</v>
      </c>
      <c r="AA10" s="15">
        <f t="shared" si="6"/>
        <v>2</v>
      </c>
    </row>
    <row r="11" spans="1:28">
      <c r="A11" s="5" t="s">
        <v>55</v>
      </c>
      <c r="B11" s="3">
        <v>45814</v>
      </c>
      <c r="C11" s="18">
        <v>6</v>
      </c>
      <c r="D11" s="3">
        <v>4</v>
      </c>
      <c r="E11" s="3">
        <v>4</v>
      </c>
      <c r="F11" s="3">
        <v>5</v>
      </c>
      <c r="G11" s="3">
        <v>4</v>
      </c>
      <c r="H11" s="3">
        <v>5</v>
      </c>
      <c r="I11" s="3">
        <v>4</v>
      </c>
      <c r="J11" s="3">
        <v>3</v>
      </c>
      <c r="K11" s="3">
        <v>5</v>
      </c>
      <c r="L11" s="3">
        <v>6</v>
      </c>
      <c r="M11" s="7">
        <f t="shared" si="1"/>
        <v>40</v>
      </c>
      <c r="N11" s="2">
        <v>5</v>
      </c>
      <c r="O11" s="2">
        <v>5</v>
      </c>
      <c r="P11" s="2">
        <v>5</v>
      </c>
      <c r="Q11" s="2">
        <v>4</v>
      </c>
      <c r="R11" s="2">
        <v>4</v>
      </c>
      <c r="S11" s="2">
        <v>5</v>
      </c>
      <c r="T11" s="2">
        <v>4</v>
      </c>
      <c r="U11" s="2">
        <v>3</v>
      </c>
      <c r="V11" s="2">
        <v>3</v>
      </c>
      <c r="W11" s="7">
        <f t="shared" si="2"/>
        <v>38</v>
      </c>
      <c r="X11" s="7">
        <f t="shared" si="3"/>
        <v>78</v>
      </c>
      <c r="Y11" s="7">
        <f t="shared" si="4"/>
        <v>35</v>
      </c>
      <c r="Z11" s="10">
        <f t="shared" si="5"/>
        <v>72</v>
      </c>
      <c r="AA11" s="15">
        <f t="shared" si="6"/>
        <v>2</v>
      </c>
    </row>
    <row r="12" spans="1:28">
      <c r="A12" s="5" t="s">
        <v>23</v>
      </c>
      <c r="B12" s="3">
        <v>124635</v>
      </c>
      <c r="C12" s="15">
        <v>11</v>
      </c>
      <c r="D12" s="6">
        <v>5</v>
      </c>
      <c r="E12" s="6">
        <v>7</v>
      </c>
      <c r="F12" s="6">
        <v>5</v>
      </c>
      <c r="G12" s="6">
        <v>4</v>
      </c>
      <c r="H12" s="6">
        <v>4</v>
      </c>
      <c r="I12" s="6">
        <v>5</v>
      </c>
      <c r="J12" s="6">
        <v>3</v>
      </c>
      <c r="K12" s="6">
        <v>6</v>
      </c>
      <c r="L12" s="6">
        <v>4</v>
      </c>
      <c r="M12" s="7">
        <f t="shared" si="1"/>
        <v>43</v>
      </c>
      <c r="N12" s="8">
        <v>5</v>
      </c>
      <c r="O12" s="8">
        <v>4</v>
      </c>
      <c r="P12" s="8">
        <v>6</v>
      </c>
      <c r="Q12" s="8">
        <v>4</v>
      </c>
      <c r="R12" s="8">
        <v>4</v>
      </c>
      <c r="S12" s="8">
        <v>4</v>
      </c>
      <c r="T12" s="8">
        <v>4</v>
      </c>
      <c r="U12" s="8">
        <v>5</v>
      </c>
      <c r="V12" s="8">
        <v>4</v>
      </c>
      <c r="W12" s="7">
        <f t="shared" si="2"/>
        <v>40</v>
      </c>
      <c r="X12" s="7">
        <f t="shared" si="3"/>
        <v>83</v>
      </c>
      <c r="Y12" s="7">
        <f t="shared" si="4"/>
        <v>34.5</v>
      </c>
      <c r="Z12" s="10">
        <f t="shared" si="5"/>
        <v>72</v>
      </c>
      <c r="AA12" s="15">
        <f t="shared" si="6"/>
        <v>2</v>
      </c>
    </row>
    <row r="13" spans="1:28">
      <c r="A13" s="5" t="s">
        <v>79</v>
      </c>
      <c r="B13" s="3">
        <v>102571</v>
      </c>
      <c r="C13" s="15">
        <v>7</v>
      </c>
      <c r="D13" s="6">
        <v>6</v>
      </c>
      <c r="E13" s="6">
        <v>4</v>
      </c>
      <c r="F13" s="6">
        <v>5</v>
      </c>
      <c r="G13" s="6">
        <v>4</v>
      </c>
      <c r="H13" s="6">
        <v>5</v>
      </c>
      <c r="I13" s="6">
        <v>4</v>
      </c>
      <c r="J13" s="6">
        <v>2</v>
      </c>
      <c r="K13" s="6">
        <v>6</v>
      </c>
      <c r="L13" s="6">
        <v>5</v>
      </c>
      <c r="M13" s="7">
        <f t="shared" si="1"/>
        <v>41</v>
      </c>
      <c r="N13" s="8">
        <v>4</v>
      </c>
      <c r="O13" s="8">
        <v>4</v>
      </c>
      <c r="P13" s="8">
        <v>5</v>
      </c>
      <c r="Q13" s="8">
        <v>3</v>
      </c>
      <c r="R13" s="8">
        <v>4</v>
      </c>
      <c r="S13" s="8">
        <v>5</v>
      </c>
      <c r="T13" s="8">
        <v>5</v>
      </c>
      <c r="U13" s="8">
        <v>3</v>
      </c>
      <c r="V13" s="8">
        <v>5</v>
      </c>
      <c r="W13" s="7">
        <f t="shared" si="2"/>
        <v>38</v>
      </c>
      <c r="X13" s="7">
        <f t="shared" si="3"/>
        <v>79</v>
      </c>
      <c r="Y13" s="7">
        <f t="shared" si="4"/>
        <v>34.5</v>
      </c>
      <c r="Z13" s="10">
        <f t="shared" si="5"/>
        <v>72</v>
      </c>
      <c r="AA13" s="15">
        <f t="shared" si="6"/>
        <v>2</v>
      </c>
    </row>
    <row r="14" spans="1:28">
      <c r="A14" s="5" t="s">
        <v>43</v>
      </c>
      <c r="B14" s="3">
        <v>116579</v>
      </c>
      <c r="C14" s="18">
        <v>7</v>
      </c>
      <c r="D14" s="3">
        <v>5</v>
      </c>
      <c r="E14" s="3">
        <v>4</v>
      </c>
      <c r="F14" s="3">
        <v>7</v>
      </c>
      <c r="G14" s="3">
        <v>3</v>
      </c>
      <c r="H14" s="3">
        <v>4</v>
      </c>
      <c r="I14" s="3">
        <v>4</v>
      </c>
      <c r="J14" s="3">
        <v>3</v>
      </c>
      <c r="K14" s="3">
        <v>5</v>
      </c>
      <c r="L14" s="3">
        <v>4</v>
      </c>
      <c r="M14" s="7">
        <f t="shared" si="1"/>
        <v>39</v>
      </c>
      <c r="N14" s="2">
        <v>4</v>
      </c>
      <c r="O14" s="2">
        <v>4</v>
      </c>
      <c r="P14" s="2">
        <v>4</v>
      </c>
      <c r="Q14" s="2">
        <v>4</v>
      </c>
      <c r="R14" s="2">
        <v>6</v>
      </c>
      <c r="S14" s="2">
        <v>4</v>
      </c>
      <c r="T14" s="2">
        <v>4</v>
      </c>
      <c r="U14" s="2">
        <v>7</v>
      </c>
      <c r="V14" s="2">
        <v>4</v>
      </c>
      <c r="W14" s="7">
        <f t="shared" si="2"/>
        <v>41</v>
      </c>
      <c r="X14" s="7">
        <f t="shared" si="3"/>
        <v>80</v>
      </c>
      <c r="Y14" s="7">
        <f t="shared" si="4"/>
        <v>37.5</v>
      </c>
      <c r="Z14" s="10">
        <f t="shared" si="5"/>
        <v>73</v>
      </c>
      <c r="AA14" s="15">
        <f t="shared" si="6"/>
        <v>3</v>
      </c>
      <c r="AB14" s="16"/>
    </row>
    <row r="15" spans="1:28">
      <c r="A15" s="5" t="s">
        <v>49</v>
      </c>
      <c r="B15" s="3">
        <v>88364</v>
      </c>
      <c r="C15" s="18">
        <v>8</v>
      </c>
      <c r="D15" s="18">
        <v>5</v>
      </c>
      <c r="E15" s="3">
        <v>4</v>
      </c>
      <c r="F15" s="3">
        <v>5</v>
      </c>
      <c r="G15" s="3">
        <v>4</v>
      </c>
      <c r="H15" s="3">
        <v>4</v>
      </c>
      <c r="I15" s="3">
        <v>5</v>
      </c>
      <c r="J15" s="3">
        <v>4</v>
      </c>
      <c r="K15" s="3">
        <v>7</v>
      </c>
      <c r="L15" s="3">
        <v>5</v>
      </c>
      <c r="M15" s="7">
        <f t="shared" si="1"/>
        <v>43</v>
      </c>
      <c r="N15" s="2">
        <v>4</v>
      </c>
      <c r="O15" s="2">
        <v>4</v>
      </c>
      <c r="P15" s="2">
        <v>5</v>
      </c>
      <c r="Q15" s="2">
        <v>3</v>
      </c>
      <c r="R15" s="2">
        <v>5</v>
      </c>
      <c r="S15" s="2">
        <v>5</v>
      </c>
      <c r="T15" s="2">
        <v>4</v>
      </c>
      <c r="U15" s="2">
        <v>4</v>
      </c>
      <c r="V15" s="2">
        <v>4</v>
      </c>
      <c r="W15" s="7">
        <f t="shared" si="2"/>
        <v>38</v>
      </c>
      <c r="X15" s="7">
        <f t="shared" si="3"/>
        <v>81</v>
      </c>
      <c r="Y15" s="7">
        <f>W15-(D15/2)</f>
        <v>35.5</v>
      </c>
      <c r="Z15" s="10">
        <f t="shared" si="5"/>
        <v>73</v>
      </c>
      <c r="AA15" s="15">
        <f t="shared" si="6"/>
        <v>3</v>
      </c>
      <c r="AB15" s="16"/>
    </row>
    <row r="16" spans="1:28">
      <c r="A16" s="5" t="s">
        <v>36</v>
      </c>
      <c r="B16" s="3">
        <v>105894</v>
      </c>
      <c r="C16" s="18">
        <v>7</v>
      </c>
      <c r="D16" s="3">
        <v>5</v>
      </c>
      <c r="E16" s="3">
        <v>5</v>
      </c>
      <c r="F16" s="3">
        <v>7</v>
      </c>
      <c r="G16" s="3">
        <v>3</v>
      </c>
      <c r="H16" s="3">
        <v>5</v>
      </c>
      <c r="I16" s="3">
        <v>5</v>
      </c>
      <c r="J16" s="3">
        <v>3</v>
      </c>
      <c r="K16" s="3">
        <v>5</v>
      </c>
      <c r="L16" s="3">
        <v>4</v>
      </c>
      <c r="M16" s="7">
        <f t="shared" si="1"/>
        <v>42</v>
      </c>
      <c r="N16" s="2">
        <v>4</v>
      </c>
      <c r="O16" s="2">
        <v>4</v>
      </c>
      <c r="P16" s="2">
        <v>4</v>
      </c>
      <c r="Q16" s="2">
        <v>4</v>
      </c>
      <c r="R16" s="2">
        <v>6</v>
      </c>
      <c r="S16" s="2">
        <v>4</v>
      </c>
      <c r="T16" s="2">
        <v>3</v>
      </c>
      <c r="U16" s="2">
        <v>6</v>
      </c>
      <c r="V16" s="2">
        <v>3</v>
      </c>
      <c r="W16" s="7">
        <f t="shared" si="2"/>
        <v>38</v>
      </c>
      <c r="X16" s="7">
        <f t="shared" si="3"/>
        <v>80</v>
      </c>
      <c r="Y16" s="7">
        <f t="shared" ref="Y16:Y30" si="7">W16-(C16/2)</f>
        <v>34.5</v>
      </c>
      <c r="Z16" s="10">
        <f t="shared" si="5"/>
        <v>73</v>
      </c>
      <c r="AA16" s="15">
        <f t="shared" si="6"/>
        <v>3</v>
      </c>
    </row>
    <row r="17" spans="1:28">
      <c r="A17" s="5" t="s">
        <v>110</v>
      </c>
      <c r="B17" s="3">
        <v>104300</v>
      </c>
      <c r="C17" s="18">
        <v>7</v>
      </c>
      <c r="D17" s="3">
        <v>5</v>
      </c>
      <c r="E17" s="3">
        <v>4</v>
      </c>
      <c r="F17" s="3">
        <v>5</v>
      </c>
      <c r="G17" s="3">
        <v>4</v>
      </c>
      <c r="H17" s="3">
        <v>5</v>
      </c>
      <c r="I17" s="3">
        <v>3</v>
      </c>
      <c r="J17" s="3">
        <v>5</v>
      </c>
      <c r="K17" s="3">
        <v>5</v>
      </c>
      <c r="L17" s="3">
        <v>4</v>
      </c>
      <c r="M17" s="7">
        <f t="shared" si="1"/>
        <v>40</v>
      </c>
      <c r="N17" s="2">
        <v>4</v>
      </c>
      <c r="O17" s="2">
        <v>4</v>
      </c>
      <c r="P17" s="2">
        <v>6</v>
      </c>
      <c r="Q17" s="2">
        <v>3</v>
      </c>
      <c r="R17" s="2">
        <v>5</v>
      </c>
      <c r="S17" s="2">
        <v>5</v>
      </c>
      <c r="T17" s="2">
        <v>3</v>
      </c>
      <c r="U17" s="2">
        <v>5</v>
      </c>
      <c r="V17" s="2">
        <v>5</v>
      </c>
      <c r="W17" s="7">
        <f t="shared" si="2"/>
        <v>40</v>
      </c>
      <c r="X17" s="7">
        <f t="shared" si="3"/>
        <v>80</v>
      </c>
      <c r="Y17" s="7">
        <f t="shared" si="7"/>
        <v>36.5</v>
      </c>
      <c r="Z17" s="10">
        <f t="shared" si="5"/>
        <v>73</v>
      </c>
      <c r="AA17" s="15">
        <f t="shared" si="6"/>
        <v>3</v>
      </c>
    </row>
    <row r="18" spans="1:28">
      <c r="A18" s="5" t="s">
        <v>54</v>
      </c>
      <c r="B18" s="3">
        <v>469</v>
      </c>
      <c r="C18" s="15">
        <v>10</v>
      </c>
      <c r="D18" s="6">
        <v>6</v>
      </c>
      <c r="E18" s="6">
        <v>5</v>
      </c>
      <c r="F18" s="6">
        <v>6</v>
      </c>
      <c r="G18" s="6">
        <v>4</v>
      </c>
      <c r="H18" s="6">
        <v>4</v>
      </c>
      <c r="I18" s="6">
        <v>4</v>
      </c>
      <c r="J18" s="6">
        <v>3</v>
      </c>
      <c r="K18" s="6">
        <v>5</v>
      </c>
      <c r="L18" s="6">
        <v>5</v>
      </c>
      <c r="M18" s="7">
        <f t="shared" si="1"/>
        <v>42</v>
      </c>
      <c r="N18" s="8">
        <v>4</v>
      </c>
      <c r="O18" s="8">
        <v>4</v>
      </c>
      <c r="P18" s="8">
        <v>6</v>
      </c>
      <c r="Q18" s="8">
        <v>4</v>
      </c>
      <c r="R18" s="8">
        <v>5</v>
      </c>
      <c r="S18" s="8">
        <v>5</v>
      </c>
      <c r="T18" s="8">
        <v>4</v>
      </c>
      <c r="U18" s="8">
        <v>4</v>
      </c>
      <c r="V18" s="8">
        <v>5</v>
      </c>
      <c r="W18" s="7">
        <f t="shared" si="2"/>
        <v>41</v>
      </c>
      <c r="X18" s="7">
        <f t="shared" si="3"/>
        <v>83</v>
      </c>
      <c r="Y18" s="7">
        <f t="shared" si="7"/>
        <v>36</v>
      </c>
      <c r="Z18" s="10">
        <f t="shared" si="5"/>
        <v>73</v>
      </c>
      <c r="AA18" s="15">
        <f t="shared" si="6"/>
        <v>3</v>
      </c>
    </row>
    <row r="19" spans="1:28">
      <c r="A19" s="5" t="s">
        <v>40</v>
      </c>
      <c r="B19" s="3">
        <v>120273</v>
      </c>
      <c r="C19" s="18">
        <v>5</v>
      </c>
      <c r="D19" s="3">
        <v>6</v>
      </c>
      <c r="E19" s="3">
        <v>4</v>
      </c>
      <c r="F19" s="3">
        <v>7</v>
      </c>
      <c r="G19" s="3">
        <v>3</v>
      </c>
      <c r="H19" s="3">
        <v>3</v>
      </c>
      <c r="I19" s="3">
        <v>4</v>
      </c>
      <c r="J19" s="3">
        <v>3</v>
      </c>
      <c r="K19" s="3">
        <v>5</v>
      </c>
      <c r="L19" s="3">
        <v>5</v>
      </c>
      <c r="M19" s="7">
        <f t="shared" si="1"/>
        <v>40</v>
      </c>
      <c r="N19" s="2">
        <v>5</v>
      </c>
      <c r="O19" s="2">
        <v>5</v>
      </c>
      <c r="P19" s="2">
        <v>5</v>
      </c>
      <c r="Q19" s="2">
        <v>3</v>
      </c>
      <c r="R19" s="2">
        <v>4</v>
      </c>
      <c r="S19" s="2">
        <v>4</v>
      </c>
      <c r="T19" s="2">
        <v>4</v>
      </c>
      <c r="U19" s="2">
        <v>5</v>
      </c>
      <c r="V19" s="2">
        <v>4</v>
      </c>
      <c r="W19" s="7">
        <f t="shared" si="2"/>
        <v>39</v>
      </c>
      <c r="X19" s="7">
        <f t="shared" si="3"/>
        <v>79</v>
      </c>
      <c r="Y19" s="7">
        <f t="shared" si="7"/>
        <v>36.5</v>
      </c>
      <c r="Z19" s="10">
        <f t="shared" si="5"/>
        <v>74</v>
      </c>
      <c r="AA19" s="15">
        <f t="shared" si="6"/>
        <v>4</v>
      </c>
    </row>
    <row r="20" spans="1:28">
      <c r="A20" s="5" t="s">
        <v>25</v>
      </c>
      <c r="B20" s="4">
        <v>87663</v>
      </c>
      <c r="C20" s="19">
        <v>1</v>
      </c>
      <c r="D20" s="4">
        <v>5</v>
      </c>
      <c r="E20" s="4">
        <v>4</v>
      </c>
      <c r="F20" s="4">
        <v>5</v>
      </c>
      <c r="G20" s="4">
        <v>3</v>
      </c>
      <c r="H20" s="4">
        <v>4</v>
      </c>
      <c r="I20" s="4">
        <v>4</v>
      </c>
      <c r="J20" s="4">
        <v>3</v>
      </c>
      <c r="K20" s="4">
        <v>5</v>
      </c>
      <c r="L20" s="4">
        <v>4</v>
      </c>
      <c r="M20" s="7">
        <f t="shared" si="1"/>
        <v>37</v>
      </c>
      <c r="N20" s="2">
        <v>4</v>
      </c>
      <c r="O20" s="2">
        <v>5</v>
      </c>
      <c r="P20" s="2">
        <v>5</v>
      </c>
      <c r="Q20" s="2">
        <v>3</v>
      </c>
      <c r="R20" s="2">
        <v>4</v>
      </c>
      <c r="S20" s="2">
        <v>5</v>
      </c>
      <c r="T20" s="2">
        <v>3</v>
      </c>
      <c r="U20" s="2">
        <v>5</v>
      </c>
      <c r="V20" s="2">
        <v>4</v>
      </c>
      <c r="W20" s="7">
        <f t="shared" si="2"/>
        <v>38</v>
      </c>
      <c r="X20" s="7">
        <f t="shared" si="3"/>
        <v>75</v>
      </c>
      <c r="Y20" s="7">
        <f t="shared" si="7"/>
        <v>37.5</v>
      </c>
      <c r="Z20" s="10">
        <f t="shared" si="5"/>
        <v>74</v>
      </c>
      <c r="AA20" s="15">
        <f t="shared" si="6"/>
        <v>4</v>
      </c>
    </row>
    <row r="21" spans="1:28">
      <c r="A21" s="5" t="s">
        <v>78</v>
      </c>
      <c r="B21" s="3">
        <v>77449</v>
      </c>
      <c r="C21" s="15">
        <v>3</v>
      </c>
      <c r="D21" s="6">
        <v>5</v>
      </c>
      <c r="E21" s="6">
        <v>5</v>
      </c>
      <c r="F21" s="6">
        <v>5</v>
      </c>
      <c r="G21" s="6">
        <v>3</v>
      </c>
      <c r="H21" s="6">
        <v>4</v>
      </c>
      <c r="I21" s="6">
        <v>4</v>
      </c>
      <c r="J21" s="6">
        <v>4</v>
      </c>
      <c r="K21" s="6">
        <v>6</v>
      </c>
      <c r="L21" s="6">
        <v>4</v>
      </c>
      <c r="M21" s="7">
        <f t="shared" si="1"/>
        <v>40</v>
      </c>
      <c r="N21" s="8">
        <v>3</v>
      </c>
      <c r="O21" s="8">
        <v>5</v>
      </c>
      <c r="P21" s="8">
        <v>5</v>
      </c>
      <c r="Q21" s="8">
        <v>4</v>
      </c>
      <c r="R21" s="8">
        <v>5</v>
      </c>
      <c r="S21" s="8">
        <v>4</v>
      </c>
      <c r="T21" s="8">
        <v>2</v>
      </c>
      <c r="U21" s="8">
        <v>6</v>
      </c>
      <c r="V21" s="8">
        <v>3</v>
      </c>
      <c r="W21" s="7">
        <f t="shared" si="2"/>
        <v>37</v>
      </c>
      <c r="X21" s="7">
        <f t="shared" si="3"/>
        <v>77</v>
      </c>
      <c r="Y21" s="7">
        <f t="shared" si="7"/>
        <v>35.5</v>
      </c>
      <c r="Z21" s="10">
        <f t="shared" si="5"/>
        <v>74</v>
      </c>
      <c r="AA21" s="15">
        <f t="shared" si="6"/>
        <v>4</v>
      </c>
    </row>
    <row r="22" spans="1:28">
      <c r="A22" s="5" t="s">
        <v>108</v>
      </c>
      <c r="B22" s="3">
        <v>101406</v>
      </c>
      <c r="C22" s="18">
        <v>2</v>
      </c>
      <c r="D22" s="3">
        <v>4</v>
      </c>
      <c r="E22" s="3">
        <v>4</v>
      </c>
      <c r="F22" s="3">
        <v>5</v>
      </c>
      <c r="G22" s="3">
        <v>6</v>
      </c>
      <c r="H22" s="3">
        <v>5</v>
      </c>
      <c r="I22" s="3">
        <v>4</v>
      </c>
      <c r="J22" s="3">
        <v>2</v>
      </c>
      <c r="K22" s="3">
        <v>5</v>
      </c>
      <c r="L22" s="3">
        <v>6</v>
      </c>
      <c r="M22" s="7">
        <f t="shared" si="1"/>
        <v>41</v>
      </c>
      <c r="N22" s="2">
        <v>4</v>
      </c>
      <c r="O22" s="2">
        <v>4</v>
      </c>
      <c r="P22" s="2">
        <v>5</v>
      </c>
      <c r="Q22" s="2">
        <v>4</v>
      </c>
      <c r="R22" s="2">
        <v>4</v>
      </c>
      <c r="S22" s="2">
        <v>4</v>
      </c>
      <c r="T22" s="2">
        <v>3</v>
      </c>
      <c r="U22" s="2">
        <v>5</v>
      </c>
      <c r="V22" s="2">
        <v>3</v>
      </c>
      <c r="W22" s="7">
        <f t="shared" si="2"/>
        <v>36</v>
      </c>
      <c r="X22" s="7">
        <f t="shared" si="3"/>
        <v>77</v>
      </c>
      <c r="Y22" s="7">
        <f t="shared" si="7"/>
        <v>35</v>
      </c>
      <c r="Z22" s="10">
        <f t="shared" si="5"/>
        <v>75</v>
      </c>
      <c r="AA22" s="15">
        <f t="shared" si="6"/>
        <v>5</v>
      </c>
    </row>
    <row r="23" spans="1:28">
      <c r="A23" s="5" t="s">
        <v>71</v>
      </c>
      <c r="B23" s="3">
        <v>113977</v>
      </c>
      <c r="C23" s="15">
        <v>9</v>
      </c>
      <c r="D23" s="6">
        <v>4</v>
      </c>
      <c r="E23" s="6">
        <v>4</v>
      </c>
      <c r="F23" s="6">
        <v>6</v>
      </c>
      <c r="G23" s="6">
        <v>3</v>
      </c>
      <c r="H23" s="6">
        <v>5</v>
      </c>
      <c r="I23" s="6">
        <v>4</v>
      </c>
      <c r="J23" s="6">
        <v>5</v>
      </c>
      <c r="K23" s="6">
        <v>5</v>
      </c>
      <c r="L23" s="6">
        <v>5</v>
      </c>
      <c r="M23" s="7">
        <f t="shared" si="1"/>
        <v>41</v>
      </c>
      <c r="N23" s="8">
        <v>6</v>
      </c>
      <c r="O23" s="8">
        <v>4</v>
      </c>
      <c r="P23" s="8">
        <v>7</v>
      </c>
      <c r="Q23" s="8">
        <v>4</v>
      </c>
      <c r="R23" s="8">
        <v>4</v>
      </c>
      <c r="S23" s="8">
        <v>4</v>
      </c>
      <c r="T23" s="8">
        <v>5</v>
      </c>
      <c r="U23" s="8">
        <v>5</v>
      </c>
      <c r="V23" s="8">
        <v>5</v>
      </c>
      <c r="W23" s="7">
        <f t="shared" si="2"/>
        <v>44</v>
      </c>
      <c r="X23" s="7">
        <f t="shared" si="3"/>
        <v>85</v>
      </c>
      <c r="Y23" s="7">
        <f t="shared" si="7"/>
        <v>39.5</v>
      </c>
      <c r="Z23" s="10">
        <f t="shared" si="5"/>
        <v>76</v>
      </c>
      <c r="AA23" s="15">
        <f t="shared" si="6"/>
        <v>6</v>
      </c>
    </row>
    <row r="24" spans="1:28">
      <c r="A24" s="5" t="s">
        <v>66</v>
      </c>
      <c r="B24" s="3">
        <v>138881</v>
      </c>
      <c r="C24" s="15">
        <v>5</v>
      </c>
      <c r="D24" s="6">
        <v>5</v>
      </c>
      <c r="E24" s="6">
        <v>5</v>
      </c>
      <c r="F24" s="6">
        <v>5</v>
      </c>
      <c r="G24" s="6">
        <v>3</v>
      </c>
      <c r="H24" s="6">
        <v>4</v>
      </c>
      <c r="I24" s="6">
        <v>4</v>
      </c>
      <c r="J24" s="6">
        <v>4</v>
      </c>
      <c r="K24" s="6">
        <v>4</v>
      </c>
      <c r="L24" s="6">
        <v>5</v>
      </c>
      <c r="M24" s="7">
        <f t="shared" si="1"/>
        <v>39</v>
      </c>
      <c r="N24" s="8">
        <v>4</v>
      </c>
      <c r="O24" s="8">
        <v>4</v>
      </c>
      <c r="P24" s="8">
        <v>6</v>
      </c>
      <c r="Q24" s="8">
        <v>5</v>
      </c>
      <c r="R24" s="8">
        <v>5</v>
      </c>
      <c r="S24" s="8">
        <v>5</v>
      </c>
      <c r="T24" s="8">
        <v>4</v>
      </c>
      <c r="U24" s="8">
        <v>5</v>
      </c>
      <c r="V24" s="8">
        <v>5</v>
      </c>
      <c r="W24" s="7">
        <f t="shared" si="2"/>
        <v>43</v>
      </c>
      <c r="X24" s="7">
        <f t="shared" si="3"/>
        <v>82</v>
      </c>
      <c r="Y24" s="7">
        <f t="shared" si="7"/>
        <v>40.5</v>
      </c>
      <c r="Z24" s="10">
        <f t="shared" si="5"/>
        <v>77</v>
      </c>
      <c r="AA24" s="15">
        <f t="shared" si="6"/>
        <v>7</v>
      </c>
    </row>
    <row r="25" spans="1:28">
      <c r="A25" s="5" t="s">
        <v>53</v>
      </c>
      <c r="B25" s="3">
        <v>109948</v>
      </c>
      <c r="C25" s="18">
        <v>8</v>
      </c>
      <c r="D25" s="3">
        <v>4</v>
      </c>
      <c r="E25" s="3">
        <v>7</v>
      </c>
      <c r="F25" s="3">
        <v>6</v>
      </c>
      <c r="G25" s="3">
        <v>3</v>
      </c>
      <c r="H25" s="3">
        <v>3</v>
      </c>
      <c r="I25" s="3">
        <v>7</v>
      </c>
      <c r="J25" s="3">
        <v>3</v>
      </c>
      <c r="K25" s="3">
        <v>4</v>
      </c>
      <c r="L25" s="3">
        <v>5</v>
      </c>
      <c r="M25" s="7">
        <f t="shared" si="1"/>
        <v>42</v>
      </c>
      <c r="N25" s="2">
        <v>5</v>
      </c>
      <c r="O25" s="2">
        <v>6</v>
      </c>
      <c r="P25" s="2">
        <v>6</v>
      </c>
      <c r="Q25" s="2">
        <v>4</v>
      </c>
      <c r="R25" s="2">
        <v>4</v>
      </c>
      <c r="S25" s="2">
        <v>6</v>
      </c>
      <c r="T25" s="2">
        <v>4</v>
      </c>
      <c r="U25" s="2">
        <v>5</v>
      </c>
      <c r="V25" s="2">
        <v>4</v>
      </c>
      <c r="W25" s="7">
        <f t="shared" si="2"/>
        <v>44</v>
      </c>
      <c r="X25" s="7">
        <f t="shared" si="3"/>
        <v>86</v>
      </c>
      <c r="Y25" s="7">
        <f t="shared" si="7"/>
        <v>40</v>
      </c>
      <c r="Z25" s="10">
        <f t="shared" si="5"/>
        <v>78</v>
      </c>
      <c r="AA25" s="15">
        <f t="shared" si="6"/>
        <v>8</v>
      </c>
    </row>
    <row r="26" spans="1:28">
      <c r="A26" s="5" t="s">
        <v>64</v>
      </c>
      <c r="B26" s="3">
        <v>38988</v>
      </c>
      <c r="C26" s="18">
        <v>11</v>
      </c>
      <c r="D26" s="3">
        <v>6</v>
      </c>
      <c r="E26" s="3">
        <v>7</v>
      </c>
      <c r="F26" s="3">
        <v>7</v>
      </c>
      <c r="G26" s="3">
        <v>4</v>
      </c>
      <c r="H26" s="3">
        <v>5</v>
      </c>
      <c r="I26" s="3">
        <v>5</v>
      </c>
      <c r="J26" s="3">
        <v>3</v>
      </c>
      <c r="K26" s="3">
        <v>5</v>
      </c>
      <c r="L26" s="3">
        <v>5</v>
      </c>
      <c r="M26" s="7">
        <f t="shared" si="1"/>
        <v>47</v>
      </c>
      <c r="N26" s="2">
        <v>5</v>
      </c>
      <c r="O26" s="2">
        <v>5</v>
      </c>
      <c r="P26" s="2">
        <v>5</v>
      </c>
      <c r="Q26" s="2">
        <v>3</v>
      </c>
      <c r="R26" s="2">
        <v>6</v>
      </c>
      <c r="S26" s="2">
        <v>5</v>
      </c>
      <c r="T26" s="2">
        <v>3</v>
      </c>
      <c r="U26" s="2">
        <v>4</v>
      </c>
      <c r="V26" s="2">
        <v>6</v>
      </c>
      <c r="W26" s="7">
        <f t="shared" si="2"/>
        <v>42</v>
      </c>
      <c r="X26" s="7">
        <f t="shared" si="3"/>
        <v>89</v>
      </c>
      <c r="Y26" s="7">
        <f t="shared" si="7"/>
        <v>36.5</v>
      </c>
      <c r="Z26" s="10">
        <f t="shared" si="5"/>
        <v>78</v>
      </c>
      <c r="AA26" s="15">
        <f t="shared" si="6"/>
        <v>8</v>
      </c>
    </row>
    <row r="27" spans="1:28">
      <c r="A27" s="5" t="s">
        <v>27</v>
      </c>
      <c r="B27" s="3">
        <v>109752</v>
      </c>
      <c r="C27" s="18">
        <v>8</v>
      </c>
      <c r="D27" s="3">
        <v>5</v>
      </c>
      <c r="E27" s="3">
        <v>4</v>
      </c>
      <c r="F27" s="3">
        <v>6</v>
      </c>
      <c r="G27" s="3">
        <v>4</v>
      </c>
      <c r="H27" s="3">
        <v>5</v>
      </c>
      <c r="I27" s="3">
        <v>4</v>
      </c>
      <c r="J27" s="3">
        <v>4</v>
      </c>
      <c r="K27" s="3">
        <v>6</v>
      </c>
      <c r="L27" s="3">
        <v>7</v>
      </c>
      <c r="M27" s="7">
        <f t="shared" si="1"/>
        <v>45</v>
      </c>
      <c r="N27" s="2">
        <v>5</v>
      </c>
      <c r="O27" s="2">
        <v>5</v>
      </c>
      <c r="P27" s="2">
        <v>6</v>
      </c>
      <c r="Q27" s="2">
        <v>4</v>
      </c>
      <c r="R27" s="2">
        <v>4</v>
      </c>
      <c r="S27" s="2">
        <v>4</v>
      </c>
      <c r="T27" s="2">
        <v>4</v>
      </c>
      <c r="U27" s="2">
        <v>6</v>
      </c>
      <c r="V27" s="2">
        <v>4</v>
      </c>
      <c r="W27" s="7">
        <f t="shared" si="2"/>
        <v>42</v>
      </c>
      <c r="X27" s="7">
        <f t="shared" si="3"/>
        <v>87</v>
      </c>
      <c r="Y27" s="7">
        <f t="shared" si="7"/>
        <v>38</v>
      </c>
      <c r="Z27" s="10">
        <f t="shared" si="5"/>
        <v>79</v>
      </c>
      <c r="AA27" s="15">
        <f t="shared" si="6"/>
        <v>9</v>
      </c>
    </row>
    <row r="28" spans="1:28">
      <c r="A28" s="5" t="s">
        <v>34</v>
      </c>
      <c r="B28" s="3">
        <v>130287</v>
      </c>
      <c r="C28" s="15">
        <v>10</v>
      </c>
      <c r="D28" s="6">
        <v>5</v>
      </c>
      <c r="E28" s="6">
        <v>5</v>
      </c>
      <c r="F28" s="6">
        <v>6</v>
      </c>
      <c r="G28" s="6">
        <v>4</v>
      </c>
      <c r="H28" s="6">
        <v>6</v>
      </c>
      <c r="I28" s="6">
        <v>4</v>
      </c>
      <c r="J28" s="6">
        <v>5</v>
      </c>
      <c r="K28" s="6">
        <v>4</v>
      </c>
      <c r="L28" s="6">
        <v>5</v>
      </c>
      <c r="M28" s="7">
        <f t="shared" si="1"/>
        <v>44</v>
      </c>
      <c r="N28" s="8">
        <v>6</v>
      </c>
      <c r="O28" s="8">
        <v>7</v>
      </c>
      <c r="P28" s="8">
        <v>5</v>
      </c>
      <c r="Q28" s="8">
        <v>5</v>
      </c>
      <c r="R28" s="8">
        <v>5</v>
      </c>
      <c r="S28" s="8">
        <v>6</v>
      </c>
      <c r="T28" s="8">
        <v>3</v>
      </c>
      <c r="U28" s="8">
        <v>3</v>
      </c>
      <c r="V28" s="8">
        <v>5</v>
      </c>
      <c r="W28" s="7">
        <f t="shared" si="2"/>
        <v>45</v>
      </c>
      <c r="X28" s="7">
        <f t="shared" si="3"/>
        <v>89</v>
      </c>
      <c r="Y28" s="7">
        <f t="shared" si="7"/>
        <v>40</v>
      </c>
      <c r="Z28" s="10">
        <f t="shared" si="5"/>
        <v>79</v>
      </c>
      <c r="AA28" s="15">
        <f t="shared" si="6"/>
        <v>9</v>
      </c>
    </row>
    <row r="29" spans="1:28">
      <c r="A29" s="5" t="s">
        <v>51</v>
      </c>
      <c r="B29" s="3">
        <v>126749</v>
      </c>
      <c r="C29" s="18">
        <v>10</v>
      </c>
      <c r="D29" s="3">
        <v>4</v>
      </c>
      <c r="E29" s="3">
        <v>4</v>
      </c>
      <c r="F29" s="3">
        <v>6</v>
      </c>
      <c r="G29" s="3">
        <v>5</v>
      </c>
      <c r="H29" s="3">
        <v>4</v>
      </c>
      <c r="I29" s="3">
        <v>6</v>
      </c>
      <c r="J29" s="3">
        <v>4</v>
      </c>
      <c r="K29" s="3">
        <v>7</v>
      </c>
      <c r="L29" s="3">
        <v>5</v>
      </c>
      <c r="M29" s="7">
        <f t="shared" si="1"/>
        <v>45</v>
      </c>
      <c r="N29" s="2">
        <v>4</v>
      </c>
      <c r="O29" s="2">
        <v>7</v>
      </c>
      <c r="P29" s="2">
        <v>6</v>
      </c>
      <c r="Q29" s="2">
        <v>5</v>
      </c>
      <c r="R29" s="2">
        <v>5</v>
      </c>
      <c r="S29" s="2">
        <v>5</v>
      </c>
      <c r="T29" s="2">
        <v>3</v>
      </c>
      <c r="U29" s="2">
        <v>5</v>
      </c>
      <c r="V29" s="2">
        <v>5</v>
      </c>
      <c r="W29" s="7">
        <f t="shared" si="2"/>
        <v>45</v>
      </c>
      <c r="X29" s="7">
        <f t="shared" si="3"/>
        <v>90</v>
      </c>
      <c r="Y29" s="7">
        <f t="shared" si="7"/>
        <v>40</v>
      </c>
      <c r="Z29" s="10">
        <f t="shared" si="5"/>
        <v>80</v>
      </c>
      <c r="AA29" s="15">
        <f t="shared" si="6"/>
        <v>10</v>
      </c>
    </row>
    <row r="30" spans="1:28">
      <c r="A30" s="5" t="s">
        <v>74</v>
      </c>
      <c r="B30" s="3">
        <v>76697</v>
      </c>
      <c r="C30" s="15">
        <v>12</v>
      </c>
      <c r="D30" s="6">
        <v>6</v>
      </c>
      <c r="E30" s="6">
        <v>6</v>
      </c>
      <c r="F30" s="6">
        <v>8</v>
      </c>
      <c r="G30" s="6">
        <v>4</v>
      </c>
      <c r="H30" s="6">
        <v>6</v>
      </c>
      <c r="I30" s="6">
        <v>5</v>
      </c>
      <c r="J30" s="6">
        <v>5</v>
      </c>
      <c r="K30" s="6">
        <v>5</v>
      </c>
      <c r="L30" s="6">
        <v>5</v>
      </c>
      <c r="M30" s="7">
        <f t="shared" si="1"/>
        <v>50</v>
      </c>
      <c r="N30" s="8">
        <v>5</v>
      </c>
      <c r="O30" s="8">
        <v>6</v>
      </c>
      <c r="P30" s="8">
        <v>5</v>
      </c>
      <c r="Q30" s="8">
        <v>5</v>
      </c>
      <c r="R30" s="8">
        <v>5</v>
      </c>
      <c r="S30" s="8">
        <v>5</v>
      </c>
      <c r="T30" s="8">
        <v>5</v>
      </c>
      <c r="U30" s="8">
        <v>5</v>
      </c>
      <c r="V30" s="8">
        <v>5</v>
      </c>
      <c r="W30" s="7">
        <f t="shared" si="2"/>
        <v>46</v>
      </c>
      <c r="X30" s="7">
        <f t="shared" si="3"/>
        <v>96</v>
      </c>
      <c r="Y30" s="7">
        <f t="shared" si="7"/>
        <v>40</v>
      </c>
      <c r="Z30" s="10">
        <f t="shared" si="5"/>
        <v>84</v>
      </c>
      <c r="AA30" s="15">
        <f t="shared" si="6"/>
        <v>14</v>
      </c>
    </row>
    <row r="31" spans="1:28" ht="13.5" thickBot="1">
      <c r="A31" s="17"/>
      <c r="B31" s="4"/>
      <c r="C31" s="19"/>
      <c r="D31" s="4"/>
      <c r="E31" s="4"/>
      <c r="F31" s="4"/>
      <c r="G31" s="4"/>
      <c r="H31" s="4"/>
      <c r="I31" s="4"/>
      <c r="J31" s="4"/>
      <c r="K31" s="4"/>
      <c r="L31" s="4"/>
      <c r="M31" s="7">
        <f t="shared" ref="M31" si="8">SUM(D31:L31)</f>
        <v>0</v>
      </c>
      <c r="N31" s="2"/>
      <c r="O31" s="2"/>
      <c r="P31" s="2"/>
      <c r="Q31" s="2"/>
      <c r="R31" s="2"/>
      <c r="S31" s="2"/>
      <c r="T31" s="2"/>
      <c r="U31" s="2"/>
      <c r="V31" s="2"/>
      <c r="W31" s="7">
        <f t="shared" ref="W31" si="9">SUM(N31:V31)</f>
        <v>0</v>
      </c>
      <c r="X31" s="7">
        <f t="shared" ref="X31" si="10">W31+M31</f>
        <v>0</v>
      </c>
      <c r="Y31" s="7">
        <f t="shared" ref="Y31" si="11">W31-(C31/2)</f>
        <v>0</v>
      </c>
      <c r="Z31" s="10">
        <f t="shared" ref="Z31" si="12">X31-C31</f>
        <v>0</v>
      </c>
      <c r="AA31" s="15">
        <f t="shared" ref="AA31" si="13">Z31-70</f>
        <v>-70</v>
      </c>
    </row>
    <row r="32" spans="1:28" ht="16.5" thickBot="1">
      <c r="A32" s="167" t="s">
        <v>97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9"/>
      <c r="AB32" s="21"/>
    </row>
    <row r="33" spans="1:28" s="24" customFormat="1">
      <c r="A33" s="23" t="s">
        <v>0</v>
      </c>
      <c r="B33" s="23" t="s">
        <v>7</v>
      </c>
      <c r="C33" s="23" t="s">
        <v>1</v>
      </c>
      <c r="D33" s="23">
        <v>1</v>
      </c>
      <c r="E33" s="23">
        <f t="shared" ref="E33:L33" si="14">D33+1</f>
        <v>2</v>
      </c>
      <c r="F33" s="23">
        <f t="shared" si="14"/>
        <v>3</v>
      </c>
      <c r="G33" s="23">
        <f t="shared" si="14"/>
        <v>4</v>
      </c>
      <c r="H33" s="23">
        <f t="shared" si="14"/>
        <v>5</v>
      </c>
      <c r="I33" s="23">
        <f t="shared" si="14"/>
        <v>6</v>
      </c>
      <c r="J33" s="23">
        <f t="shared" si="14"/>
        <v>7</v>
      </c>
      <c r="K33" s="23">
        <f t="shared" si="14"/>
        <v>8</v>
      </c>
      <c r="L33" s="23">
        <f t="shared" si="14"/>
        <v>9</v>
      </c>
      <c r="M33" s="23" t="s">
        <v>2</v>
      </c>
      <c r="N33" s="23">
        <v>10</v>
      </c>
      <c r="O33" s="23">
        <v>11</v>
      </c>
      <c r="P33" s="23">
        <v>12</v>
      </c>
      <c r="Q33" s="23">
        <v>13</v>
      </c>
      <c r="R33" s="23">
        <v>14</v>
      </c>
      <c r="S33" s="23">
        <v>15</v>
      </c>
      <c r="T33" s="23">
        <v>16</v>
      </c>
      <c r="U33" s="23">
        <v>17</v>
      </c>
      <c r="V33" s="23">
        <v>18</v>
      </c>
      <c r="W33" s="23" t="s">
        <v>8</v>
      </c>
      <c r="X33" s="23" t="s">
        <v>3</v>
      </c>
      <c r="Y33" s="23"/>
      <c r="Z33" s="23" t="s">
        <v>4</v>
      </c>
      <c r="AA33" s="23" t="s">
        <v>9</v>
      </c>
      <c r="AB33" s="12"/>
    </row>
    <row r="34" spans="1:28" s="24" customFormat="1">
      <c r="A34" s="5" t="s">
        <v>107</v>
      </c>
      <c r="B34" s="4">
        <v>56773</v>
      </c>
      <c r="C34" s="19">
        <v>16</v>
      </c>
      <c r="D34" s="4">
        <v>4</v>
      </c>
      <c r="E34" s="4">
        <v>4</v>
      </c>
      <c r="F34" s="4">
        <v>4</v>
      </c>
      <c r="G34" s="4">
        <v>5</v>
      </c>
      <c r="H34" s="4">
        <v>5</v>
      </c>
      <c r="I34" s="4">
        <v>7</v>
      </c>
      <c r="J34" s="4">
        <v>4</v>
      </c>
      <c r="K34" s="4">
        <v>4</v>
      </c>
      <c r="L34" s="4">
        <v>3</v>
      </c>
      <c r="M34" s="7">
        <f t="shared" ref="M34:M56" si="15">SUM(D34:L34)</f>
        <v>40</v>
      </c>
      <c r="N34" s="2">
        <v>4</v>
      </c>
      <c r="O34" s="2">
        <v>5</v>
      </c>
      <c r="P34" s="2">
        <v>5</v>
      </c>
      <c r="Q34" s="2">
        <v>4</v>
      </c>
      <c r="R34" s="2">
        <v>5</v>
      </c>
      <c r="S34" s="2">
        <v>4</v>
      </c>
      <c r="T34" s="2">
        <v>3</v>
      </c>
      <c r="U34" s="2">
        <v>4</v>
      </c>
      <c r="V34" s="2">
        <v>5</v>
      </c>
      <c r="W34" s="7">
        <f t="shared" ref="W34:W56" si="16">SUM(N34:V34)</f>
        <v>39</v>
      </c>
      <c r="X34" s="7">
        <f t="shared" ref="X34:X56" si="17">W34+M34</f>
        <v>79</v>
      </c>
      <c r="Y34" s="7">
        <f t="shared" ref="Y34:Y44" si="18">W34-(C34/2)</f>
        <v>31</v>
      </c>
      <c r="Z34" s="11">
        <f t="shared" ref="Z34:Z56" si="19">X34-C34</f>
        <v>63</v>
      </c>
      <c r="AA34" s="18">
        <f t="shared" ref="AA34:AA56" si="20">Z34-70</f>
        <v>-7</v>
      </c>
      <c r="AB34" s="16" t="s">
        <v>5</v>
      </c>
    </row>
    <row r="35" spans="1:28" s="24" customFormat="1">
      <c r="A35" s="5" t="s">
        <v>72</v>
      </c>
      <c r="B35" s="4">
        <v>52761</v>
      </c>
      <c r="C35" s="19">
        <v>13</v>
      </c>
      <c r="D35" s="4">
        <v>4</v>
      </c>
      <c r="E35" s="4">
        <v>5</v>
      </c>
      <c r="F35" s="4">
        <v>5</v>
      </c>
      <c r="G35" s="4">
        <v>3</v>
      </c>
      <c r="H35" s="4">
        <v>5</v>
      </c>
      <c r="I35" s="4">
        <v>4</v>
      </c>
      <c r="J35" s="4">
        <v>3</v>
      </c>
      <c r="K35" s="4">
        <v>5</v>
      </c>
      <c r="L35" s="4">
        <v>3</v>
      </c>
      <c r="M35" s="7">
        <f t="shared" si="15"/>
        <v>37</v>
      </c>
      <c r="N35" s="2">
        <v>4</v>
      </c>
      <c r="O35" s="2">
        <v>3</v>
      </c>
      <c r="P35" s="2">
        <v>5</v>
      </c>
      <c r="Q35" s="2">
        <v>4</v>
      </c>
      <c r="R35" s="2">
        <v>6</v>
      </c>
      <c r="S35" s="2">
        <v>4</v>
      </c>
      <c r="T35" s="2">
        <v>4</v>
      </c>
      <c r="U35" s="2">
        <v>5</v>
      </c>
      <c r="V35" s="2">
        <v>4</v>
      </c>
      <c r="W35" s="7">
        <f t="shared" si="16"/>
        <v>39</v>
      </c>
      <c r="X35" s="7">
        <f t="shared" si="17"/>
        <v>76</v>
      </c>
      <c r="Y35" s="7">
        <f t="shared" si="18"/>
        <v>32.5</v>
      </c>
      <c r="Z35" s="11">
        <f t="shared" si="19"/>
        <v>63</v>
      </c>
      <c r="AA35" s="18">
        <f t="shared" si="20"/>
        <v>-7</v>
      </c>
      <c r="AB35" s="16" t="s">
        <v>6</v>
      </c>
    </row>
    <row r="36" spans="1:28">
      <c r="A36" s="17" t="s">
        <v>111</v>
      </c>
      <c r="B36" s="4">
        <v>108125</v>
      </c>
      <c r="C36" s="19">
        <v>18</v>
      </c>
      <c r="D36" s="4">
        <v>5</v>
      </c>
      <c r="E36" s="4">
        <v>7</v>
      </c>
      <c r="F36" s="4">
        <v>5</v>
      </c>
      <c r="G36" s="4">
        <v>4</v>
      </c>
      <c r="H36" s="4">
        <v>5</v>
      </c>
      <c r="I36" s="4">
        <v>4</v>
      </c>
      <c r="J36" s="4">
        <v>3</v>
      </c>
      <c r="K36" s="4">
        <v>4</v>
      </c>
      <c r="L36" s="4">
        <v>5</v>
      </c>
      <c r="M36" s="7">
        <f t="shared" si="15"/>
        <v>42</v>
      </c>
      <c r="N36" s="2">
        <v>5</v>
      </c>
      <c r="O36" s="2">
        <v>6</v>
      </c>
      <c r="P36" s="2">
        <v>5</v>
      </c>
      <c r="Q36" s="2">
        <v>5</v>
      </c>
      <c r="R36" s="2">
        <v>4</v>
      </c>
      <c r="S36" s="2">
        <v>6</v>
      </c>
      <c r="T36" s="2">
        <v>3</v>
      </c>
      <c r="U36" s="2">
        <v>5</v>
      </c>
      <c r="V36" s="2">
        <v>4</v>
      </c>
      <c r="W36" s="7">
        <f t="shared" si="16"/>
        <v>43</v>
      </c>
      <c r="X36" s="7">
        <f t="shared" si="17"/>
        <v>85</v>
      </c>
      <c r="Y36" s="7">
        <f t="shared" si="18"/>
        <v>34</v>
      </c>
      <c r="Z36" s="11">
        <f t="shared" si="19"/>
        <v>67</v>
      </c>
      <c r="AA36" s="18">
        <f t="shared" si="20"/>
        <v>-3</v>
      </c>
    </row>
    <row r="37" spans="1:28" s="27" customFormat="1">
      <c r="A37" s="5" t="s">
        <v>42</v>
      </c>
      <c r="B37" s="4">
        <v>127177</v>
      </c>
      <c r="C37" s="19">
        <v>14</v>
      </c>
      <c r="D37" s="4">
        <v>6</v>
      </c>
      <c r="E37" s="4">
        <v>6</v>
      </c>
      <c r="F37" s="4">
        <v>7</v>
      </c>
      <c r="G37" s="4">
        <v>4</v>
      </c>
      <c r="H37" s="4">
        <v>3</v>
      </c>
      <c r="I37" s="4">
        <v>4</v>
      </c>
      <c r="J37" s="4">
        <v>3</v>
      </c>
      <c r="K37" s="4">
        <v>4</v>
      </c>
      <c r="L37" s="4">
        <v>5</v>
      </c>
      <c r="M37" s="7">
        <f t="shared" si="15"/>
        <v>42</v>
      </c>
      <c r="N37" s="8">
        <v>5</v>
      </c>
      <c r="O37" s="8">
        <v>4</v>
      </c>
      <c r="P37" s="8">
        <v>6</v>
      </c>
      <c r="Q37" s="8">
        <v>3</v>
      </c>
      <c r="R37" s="8">
        <v>5</v>
      </c>
      <c r="S37" s="8">
        <v>5</v>
      </c>
      <c r="T37" s="8">
        <v>4</v>
      </c>
      <c r="U37" s="8">
        <v>5</v>
      </c>
      <c r="V37" s="8">
        <v>3</v>
      </c>
      <c r="W37" s="7">
        <f t="shared" si="16"/>
        <v>40</v>
      </c>
      <c r="X37" s="7">
        <f t="shared" si="17"/>
        <v>82</v>
      </c>
      <c r="Y37" s="7">
        <f t="shared" si="18"/>
        <v>33</v>
      </c>
      <c r="Z37" s="11">
        <f t="shared" si="19"/>
        <v>68</v>
      </c>
      <c r="AA37" s="18">
        <f t="shared" si="20"/>
        <v>-2</v>
      </c>
    </row>
    <row r="38" spans="1:28">
      <c r="A38" s="5" t="s">
        <v>86</v>
      </c>
      <c r="B38" s="4">
        <v>120284</v>
      </c>
      <c r="C38" s="19">
        <v>15</v>
      </c>
      <c r="D38" s="4">
        <v>5</v>
      </c>
      <c r="E38" s="4">
        <v>4</v>
      </c>
      <c r="F38" s="4">
        <v>6</v>
      </c>
      <c r="G38" s="4">
        <v>3</v>
      </c>
      <c r="H38" s="4">
        <v>6</v>
      </c>
      <c r="I38" s="4">
        <v>4</v>
      </c>
      <c r="J38" s="4">
        <v>5</v>
      </c>
      <c r="K38" s="4">
        <v>5</v>
      </c>
      <c r="L38" s="4">
        <v>4</v>
      </c>
      <c r="M38" s="7">
        <f t="shared" si="15"/>
        <v>42</v>
      </c>
      <c r="N38" s="2">
        <v>5</v>
      </c>
      <c r="O38" s="2">
        <v>5</v>
      </c>
      <c r="P38" s="2">
        <v>5</v>
      </c>
      <c r="Q38" s="2">
        <v>3</v>
      </c>
      <c r="R38" s="2">
        <v>6</v>
      </c>
      <c r="S38" s="2">
        <v>4</v>
      </c>
      <c r="T38" s="2">
        <v>3</v>
      </c>
      <c r="U38" s="2">
        <v>5</v>
      </c>
      <c r="V38" s="2">
        <v>7</v>
      </c>
      <c r="W38" s="7">
        <f t="shared" si="16"/>
        <v>43</v>
      </c>
      <c r="X38" s="7">
        <f t="shared" si="17"/>
        <v>85</v>
      </c>
      <c r="Y38" s="7">
        <f t="shared" si="18"/>
        <v>35.5</v>
      </c>
      <c r="Z38" s="11">
        <f t="shared" si="19"/>
        <v>70</v>
      </c>
      <c r="AA38" s="18">
        <f t="shared" si="20"/>
        <v>0</v>
      </c>
    </row>
    <row r="39" spans="1:28">
      <c r="A39" s="5" t="s">
        <v>41</v>
      </c>
      <c r="B39" s="4">
        <v>82046</v>
      </c>
      <c r="C39" s="19">
        <v>13</v>
      </c>
      <c r="D39" s="4">
        <v>4</v>
      </c>
      <c r="E39" s="4">
        <v>5</v>
      </c>
      <c r="F39" s="4">
        <v>5</v>
      </c>
      <c r="G39" s="4">
        <v>4</v>
      </c>
      <c r="H39" s="4">
        <v>6</v>
      </c>
      <c r="I39" s="4">
        <v>4</v>
      </c>
      <c r="J39" s="4">
        <v>4</v>
      </c>
      <c r="K39" s="4">
        <v>5</v>
      </c>
      <c r="L39" s="4">
        <v>4</v>
      </c>
      <c r="M39" s="7">
        <f t="shared" si="15"/>
        <v>41</v>
      </c>
      <c r="N39" s="2">
        <v>6</v>
      </c>
      <c r="O39" s="2">
        <v>4</v>
      </c>
      <c r="P39" s="2">
        <v>5</v>
      </c>
      <c r="Q39" s="2">
        <v>6</v>
      </c>
      <c r="R39" s="2">
        <v>6</v>
      </c>
      <c r="S39" s="2">
        <v>5</v>
      </c>
      <c r="T39" s="2">
        <v>4</v>
      </c>
      <c r="U39" s="2">
        <v>5</v>
      </c>
      <c r="V39" s="2">
        <v>4</v>
      </c>
      <c r="W39" s="7">
        <f t="shared" si="16"/>
        <v>45</v>
      </c>
      <c r="X39" s="7">
        <f t="shared" si="17"/>
        <v>86</v>
      </c>
      <c r="Y39" s="7">
        <f t="shared" si="18"/>
        <v>38.5</v>
      </c>
      <c r="Z39" s="11">
        <f t="shared" si="19"/>
        <v>73</v>
      </c>
      <c r="AA39" s="18">
        <f t="shared" si="20"/>
        <v>3</v>
      </c>
    </row>
    <row r="40" spans="1:28">
      <c r="A40" s="5" t="s">
        <v>32</v>
      </c>
      <c r="B40" s="4">
        <v>140607</v>
      </c>
      <c r="C40" s="19">
        <v>12</v>
      </c>
      <c r="D40" s="4">
        <v>5</v>
      </c>
      <c r="E40" s="4">
        <v>5</v>
      </c>
      <c r="F40" s="4">
        <v>6</v>
      </c>
      <c r="G40" s="4">
        <v>4</v>
      </c>
      <c r="H40" s="4">
        <v>4</v>
      </c>
      <c r="I40" s="4">
        <v>5</v>
      </c>
      <c r="J40" s="4">
        <v>4</v>
      </c>
      <c r="K40" s="4">
        <v>5</v>
      </c>
      <c r="L40" s="4">
        <v>4</v>
      </c>
      <c r="M40" s="7">
        <f t="shared" si="15"/>
        <v>42</v>
      </c>
      <c r="N40" s="8">
        <v>6</v>
      </c>
      <c r="O40" s="8">
        <v>4</v>
      </c>
      <c r="P40" s="8">
        <v>6</v>
      </c>
      <c r="Q40" s="8">
        <v>4</v>
      </c>
      <c r="R40" s="8">
        <v>7</v>
      </c>
      <c r="S40" s="8">
        <v>4</v>
      </c>
      <c r="T40" s="8">
        <v>4</v>
      </c>
      <c r="U40" s="8">
        <v>4</v>
      </c>
      <c r="V40" s="8">
        <v>4</v>
      </c>
      <c r="W40" s="7">
        <f t="shared" si="16"/>
        <v>43</v>
      </c>
      <c r="X40" s="7">
        <f t="shared" si="17"/>
        <v>85</v>
      </c>
      <c r="Y40" s="7">
        <f t="shared" si="18"/>
        <v>37</v>
      </c>
      <c r="Z40" s="11">
        <f t="shared" si="19"/>
        <v>73</v>
      </c>
      <c r="AA40" s="18">
        <f t="shared" si="20"/>
        <v>3</v>
      </c>
    </row>
    <row r="41" spans="1:28">
      <c r="A41" s="17" t="s">
        <v>76</v>
      </c>
      <c r="B41" s="4">
        <v>158939</v>
      </c>
      <c r="C41" s="19">
        <v>20</v>
      </c>
      <c r="D41" s="4">
        <v>5</v>
      </c>
      <c r="E41" s="4">
        <v>9</v>
      </c>
      <c r="F41" s="4">
        <v>6</v>
      </c>
      <c r="G41" s="4">
        <v>5</v>
      </c>
      <c r="H41" s="4">
        <v>6</v>
      </c>
      <c r="I41" s="4">
        <v>4</v>
      </c>
      <c r="J41" s="4">
        <v>3</v>
      </c>
      <c r="K41" s="4">
        <v>5</v>
      </c>
      <c r="L41" s="4">
        <v>4</v>
      </c>
      <c r="M41" s="7">
        <f t="shared" si="15"/>
        <v>47</v>
      </c>
      <c r="N41" s="2">
        <v>6</v>
      </c>
      <c r="O41" s="2">
        <v>7</v>
      </c>
      <c r="P41" s="2">
        <v>6</v>
      </c>
      <c r="Q41" s="2">
        <v>5</v>
      </c>
      <c r="R41" s="2">
        <v>4</v>
      </c>
      <c r="S41" s="2">
        <v>5</v>
      </c>
      <c r="T41" s="2">
        <v>5</v>
      </c>
      <c r="U41" s="2">
        <v>4</v>
      </c>
      <c r="V41" s="2">
        <v>4</v>
      </c>
      <c r="W41" s="7">
        <f t="shared" si="16"/>
        <v>46</v>
      </c>
      <c r="X41" s="7">
        <f t="shared" si="17"/>
        <v>93</v>
      </c>
      <c r="Y41" s="7">
        <f t="shared" si="18"/>
        <v>36</v>
      </c>
      <c r="Z41" s="11">
        <f t="shared" si="19"/>
        <v>73</v>
      </c>
      <c r="AA41" s="18">
        <f t="shared" si="20"/>
        <v>3</v>
      </c>
    </row>
    <row r="42" spans="1:28">
      <c r="A42" s="5" t="s">
        <v>112</v>
      </c>
      <c r="B42" s="3">
        <v>53362</v>
      </c>
      <c r="C42" s="15">
        <v>15</v>
      </c>
      <c r="D42" s="6">
        <v>5</v>
      </c>
      <c r="E42" s="6">
        <v>5</v>
      </c>
      <c r="F42" s="6">
        <v>6</v>
      </c>
      <c r="G42" s="6">
        <v>4</v>
      </c>
      <c r="H42" s="6">
        <v>6</v>
      </c>
      <c r="I42" s="6">
        <v>5</v>
      </c>
      <c r="J42" s="6">
        <v>4</v>
      </c>
      <c r="K42" s="6">
        <v>5</v>
      </c>
      <c r="L42" s="6">
        <v>3</v>
      </c>
      <c r="M42" s="7">
        <f t="shared" si="15"/>
        <v>43</v>
      </c>
      <c r="N42" s="2">
        <v>4</v>
      </c>
      <c r="O42" s="2">
        <v>7</v>
      </c>
      <c r="P42" s="2">
        <v>5</v>
      </c>
      <c r="Q42" s="2">
        <v>5</v>
      </c>
      <c r="R42" s="2">
        <v>6</v>
      </c>
      <c r="S42" s="2">
        <v>4</v>
      </c>
      <c r="T42" s="2">
        <v>4</v>
      </c>
      <c r="U42" s="2">
        <v>6</v>
      </c>
      <c r="V42" s="2">
        <v>4</v>
      </c>
      <c r="W42" s="7">
        <f t="shared" si="16"/>
        <v>45</v>
      </c>
      <c r="X42" s="7">
        <f t="shared" si="17"/>
        <v>88</v>
      </c>
      <c r="Y42" s="7">
        <f t="shared" si="18"/>
        <v>37.5</v>
      </c>
      <c r="Z42" s="11">
        <f t="shared" si="19"/>
        <v>73</v>
      </c>
      <c r="AA42" s="18">
        <f t="shared" si="20"/>
        <v>3</v>
      </c>
    </row>
    <row r="43" spans="1:28">
      <c r="A43" s="5" t="s">
        <v>58</v>
      </c>
      <c r="B43" s="4">
        <v>111810</v>
      </c>
      <c r="C43" s="19">
        <v>14</v>
      </c>
      <c r="D43" s="4">
        <v>4</v>
      </c>
      <c r="E43" s="4">
        <v>5</v>
      </c>
      <c r="F43" s="4">
        <v>5</v>
      </c>
      <c r="G43" s="4">
        <v>4</v>
      </c>
      <c r="H43" s="4">
        <v>6</v>
      </c>
      <c r="I43" s="4">
        <v>5</v>
      </c>
      <c r="J43" s="4">
        <v>3</v>
      </c>
      <c r="K43" s="4">
        <v>6</v>
      </c>
      <c r="L43" s="4">
        <v>7</v>
      </c>
      <c r="M43" s="7">
        <f t="shared" si="15"/>
        <v>45</v>
      </c>
      <c r="N43" s="2">
        <v>4</v>
      </c>
      <c r="O43" s="2">
        <v>6</v>
      </c>
      <c r="P43" s="2">
        <v>5</v>
      </c>
      <c r="Q43" s="2">
        <v>4</v>
      </c>
      <c r="R43" s="2">
        <v>4</v>
      </c>
      <c r="S43" s="2">
        <v>5</v>
      </c>
      <c r="T43" s="2">
        <v>3</v>
      </c>
      <c r="U43" s="2">
        <v>5</v>
      </c>
      <c r="V43" s="2">
        <v>6</v>
      </c>
      <c r="W43" s="7">
        <f t="shared" si="16"/>
        <v>42</v>
      </c>
      <c r="X43" s="7">
        <f t="shared" si="17"/>
        <v>87</v>
      </c>
      <c r="Y43" s="7">
        <f t="shared" si="18"/>
        <v>35</v>
      </c>
      <c r="Z43" s="11">
        <f t="shared" si="19"/>
        <v>73</v>
      </c>
      <c r="AA43" s="18">
        <f t="shared" si="20"/>
        <v>3</v>
      </c>
    </row>
    <row r="44" spans="1:28">
      <c r="A44" s="5" t="s">
        <v>61</v>
      </c>
      <c r="B44" s="4">
        <v>133517</v>
      </c>
      <c r="C44" s="19">
        <v>20</v>
      </c>
      <c r="D44" s="4">
        <v>6</v>
      </c>
      <c r="E44" s="4">
        <v>8</v>
      </c>
      <c r="F44" s="4">
        <v>6</v>
      </c>
      <c r="G44" s="4">
        <v>2</v>
      </c>
      <c r="H44" s="4">
        <v>5</v>
      </c>
      <c r="I44" s="4">
        <v>5</v>
      </c>
      <c r="J44" s="4">
        <v>4</v>
      </c>
      <c r="K44" s="4">
        <v>5</v>
      </c>
      <c r="L44" s="4">
        <v>4</v>
      </c>
      <c r="M44" s="7">
        <f t="shared" si="15"/>
        <v>45</v>
      </c>
      <c r="N44" s="2">
        <v>5</v>
      </c>
      <c r="O44" s="2">
        <v>6</v>
      </c>
      <c r="P44" s="2">
        <v>8</v>
      </c>
      <c r="Q44" s="2">
        <v>5</v>
      </c>
      <c r="R44" s="2">
        <v>5</v>
      </c>
      <c r="S44" s="2">
        <v>5</v>
      </c>
      <c r="T44" s="2">
        <v>4</v>
      </c>
      <c r="U44" s="2">
        <v>6</v>
      </c>
      <c r="V44" s="2">
        <v>6</v>
      </c>
      <c r="W44" s="7">
        <f t="shared" si="16"/>
        <v>50</v>
      </c>
      <c r="X44" s="7">
        <f t="shared" si="17"/>
        <v>95</v>
      </c>
      <c r="Y44" s="7">
        <f t="shared" si="18"/>
        <v>40</v>
      </c>
      <c r="Z44" s="11">
        <f t="shared" si="19"/>
        <v>75</v>
      </c>
      <c r="AA44" s="18">
        <f t="shared" si="20"/>
        <v>5</v>
      </c>
    </row>
    <row r="45" spans="1:28">
      <c r="A45" s="20" t="s">
        <v>48</v>
      </c>
      <c r="B45" s="4">
        <v>38309</v>
      </c>
      <c r="C45" s="19">
        <v>18</v>
      </c>
      <c r="D45" s="4">
        <v>5</v>
      </c>
      <c r="E45" s="4">
        <v>7</v>
      </c>
      <c r="F45" s="4">
        <v>6</v>
      </c>
      <c r="G45" s="4">
        <v>5</v>
      </c>
      <c r="H45" s="4">
        <v>6</v>
      </c>
      <c r="I45" s="4">
        <v>5</v>
      </c>
      <c r="J45" s="4">
        <v>4</v>
      </c>
      <c r="K45" s="4">
        <v>6</v>
      </c>
      <c r="L45" s="4">
        <v>4</v>
      </c>
      <c r="M45" s="7">
        <f t="shared" si="15"/>
        <v>48</v>
      </c>
      <c r="N45" s="1">
        <v>6</v>
      </c>
      <c r="O45" s="1">
        <v>6</v>
      </c>
      <c r="P45" s="1">
        <v>6</v>
      </c>
      <c r="Q45" s="1">
        <v>4</v>
      </c>
      <c r="R45" s="1">
        <v>6</v>
      </c>
      <c r="S45" s="1">
        <v>5</v>
      </c>
      <c r="T45" s="1">
        <v>4</v>
      </c>
      <c r="U45" s="1">
        <v>5</v>
      </c>
      <c r="V45" s="1">
        <v>4</v>
      </c>
      <c r="W45" s="9">
        <f t="shared" si="16"/>
        <v>46</v>
      </c>
      <c r="X45" s="9">
        <f t="shared" si="17"/>
        <v>94</v>
      </c>
      <c r="Y45" s="7">
        <f>W45-(C44/2)</f>
        <v>36</v>
      </c>
      <c r="Z45" s="11">
        <f t="shared" si="19"/>
        <v>76</v>
      </c>
      <c r="AA45" s="25">
        <f t="shared" si="20"/>
        <v>6</v>
      </c>
    </row>
    <row r="46" spans="1:28">
      <c r="A46" s="5" t="s">
        <v>65</v>
      </c>
      <c r="B46" s="4">
        <v>137718</v>
      </c>
      <c r="C46" s="19">
        <v>15</v>
      </c>
      <c r="D46" s="4">
        <v>4</v>
      </c>
      <c r="E46" s="4">
        <v>5</v>
      </c>
      <c r="F46" s="4">
        <v>6</v>
      </c>
      <c r="G46" s="4">
        <v>5</v>
      </c>
      <c r="H46" s="4">
        <v>7</v>
      </c>
      <c r="I46" s="4">
        <v>5</v>
      </c>
      <c r="J46" s="4">
        <v>3</v>
      </c>
      <c r="K46" s="4">
        <v>6</v>
      </c>
      <c r="L46" s="4">
        <v>5</v>
      </c>
      <c r="M46" s="9">
        <f t="shared" si="15"/>
        <v>46</v>
      </c>
      <c r="N46" s="135">
        <v>4</v>
      </c>
      <c r="O46" s="135">
        <v>5</v>
      </c>
      <c r="P46" s="135">
        <v>8</v>
      </c>
      <c r="Q46" s="135">
        <v>3</v>
      </c>
      <c r="R46" s="135">
        <v>6</v>
      </c>
      <c r="S46" s="135">
        <v>3</v>
      </c>
      <c r="T46" s="135">
        <v>6</v>
      </c>
      <c r="U46" s="135">
        <v>5</v>
      </c>
      <c r="V46" s="135">
        <v>5</v>
      </c>
      <c r="W46" s="9">
        <f t="shared" si="16"/>
        <v>45</v>
      </c>
      <c r="X46" s="9">
        <f t="shared" si="17"/>
        <v>91</v>
      </c>
      <c r="Y46" s="7">
        <f t="shared" ref="Y46:Y55" si="21">W46-(C46/2)</f>
        <v>37.5</v>
      </c>
      <c r="Z46" s="11">
        <f t="shared" si="19"/>
        <v>76</v>
      </c>
      <c r="AA46" s="25">
        <f t="shared" si="20"/>
        <v>6</v>
      </c>
    </row>
    <row r="47" spans="1:28">
      <c r="A47" s="5" t="s">
        <v>21</v>
      </c>
      <c r="B47" s="4">
        <v>123480</v>
      </c>
      <c r="C47" s="19">
        <v>12</v>
      </c>
      <c r="D47" s="4">
        <v>5</v>
      </c>
      <c r="E47" s="4">
        <v>5</v>
      </c>
      <c r="F47" s="4">
        <v>7</v>
      </c>
      <c r="G47" s="4">
        <v>4</v>
      </c>
      <c r="H47" s="4">
        <v>6</v>
      </c>
      <c r="I47" s="4">
        <v>4</v>
      </c>
      <c r="J47" s="4">
        <v>4</v>
      </c>
      <c r="K47" s="4">
        <v>6</v>
      </c>
      <c r="L47" s="4">
        <v>4</v>
      </c>
      <c r="M47" s="9">
        <f t="shared" si="15"/>
        <v>45</v>
      </c>
      <c r="N47" s="1">
        <v>4</v>
      </c>
      <c r="O47" s="1">
        <v>5</v>
      </c>
      <c r="P47" s="1">
        <v>6</v>
      </c>
      <c r="Q47" s="1">
        <v>4</v>
      </c>
      <c r="R47" s="1">
        <v>4</v>
      </c>
      <c r="S47" s="1">
        <v>6</v>
      </c>
      <c r="T47" s="1">
        <v>5</v>
      </c>
      <c r="U47" s="1">
        <v>4</v>
      </c>
      <c r="V47" s="1">
        <v>5</v>
      </c>
      <c r="W47" s="9">
        <f t="shared" si="16"/>
        <v>43</v>
      </c>
      <c r="X47" s="9">
        <f t="shared" si="17"/>
        <v>88</v>
      </c>
      <c r="Y47" s="7">
        <f t="shared" si="21"/>
        <v>37</v>
      </c>
      <c r="Z47" s="11">
        <f t="shared" si="19"/>
        <v>76</v>
      </c>
      <c r="AA47" s="25">
        <f t="shared" si="20"/>
        <v>6</v>
      </c>
    </row>
    <row r="48" spans="1:28">
      <c r="A48" s="5" t="s">
        <v>59</v>
      </c>
      <c r="B48" s="3">
        <v>91009</v>
      </c>
      <c r="C48" s="15">
        <v>15</v>
      </c>
      <c r="D48" s="6">
        <v>5</v>
      </c>
      <c r="E48" s="6">
        <v>5</v>
      </c>
      <c r="F48" s="6">
        <v>6</v>
      </c>
      <c r="G48" s="6">
        <v>4</v>
      </c>
      <c r="H48" s="6">
        <v>5</v>
      </c>
      <c r="I48" s="6">
        <v>4</v>
      </c>
      <c r="J48" s="6">
        <v>4</v>
      </c>
      <c r="K48" s="6">
        <v>5</v>
      </c>
      <c r="L48" s="6">
        <v>6</v>
      </c>
      <c r="M48" s="7">
        <f t="shared" si="15"/>
        <v>44</v>
      </c>
      <c r="N48" s="2">
        <v>6</v>
      </c>
      <c r="O48" s="2">
        <v>7</v>
      </c>
      <c r="P48" s="2">
        <v>6</v>
      </c>
      <c r="Q48" s="2">
        <v>3</v>
      </c>
      <c r="R48" s="2">
        <v>5</v>
      </c>
      <c r="S48" s="2">
        <v>5</v>
      </c>
      <c r="T48" s="2">
        <v>4</v>
      </c>
      <c r="U48" s="2">
        <v>6</v>
      </c>
      <c r="V48" s="2">
        <v>5</v>
      </c>
      <c r="W48" s="9">
        <f t="shared" si="16"/>
        <v>47</v>
      </c>
      <c r="X48" s="9">
        <f t="shared" si="17"/>
        <v>91</v>
      </c>
      <c r="Y48" s="7">
        <f t="shared" si="21"/>
        <v>39.5</v>
      </c>
      <c r="Z48" s="11">
        <f t="shared" si="19"/>
        <v>76</v>
      </c>
      <c r="AA48" s="18">
        <f t="shared" si="20"/>
        <v>6</v>
      </c>
    </row>
    <row r="49" spans="1:29">
      <c r="A49" s="5" t="s">
        <v>102</v>
      </c>
      <c r="B49" s="4">
        <v>82049</v>
      </c>
      <c r="C49" s="19">
        <v>19</v>
      </c>
      <c r="D49" s="4">
        <v>5</v>
      </c>
      <c r="E49" s="4">
        <v>5</v>
      </c>
      <c r="F49" s="4">
        <v>9</v>
      </c>
      <c r="G49" s="4">
        <v>8</v>
      </c>
      <c r="H49" s="4">
        <v>5</v>
      </c>
      <c r="I49" s="4">
        <v>5</v>
      </c>
      <c r="J49" s="4">
        <v>4</v>
      </c>
      <c r="K49" s="4">
        <v>8</v>
      </c>
      <c r="L49" s="4">
        <v>4</v>
      </c>
      <c r="M49" s="7">
        <f t="shared" si="15"/>
        <v>53</v>
      </c>
      <c r="N49" s="2">
        <v>5</v>
      </c>
      <c r="O49" s="2">
        <v>4</v>
      </c>
      <c r="P49" s="2">
        <v>7</v>
      </c>
      <c r="Q49" s="2">
        <v>3</v>
      </c>
      <c r="R49" s="2">
        <v>5</v>
      </c>
      <c r="S49" s="2">
        <v>4</v>
      </c>
      <c r="T49" s="2">
        <v>4</v>
      </c>
      <c r="U49" s="2">
        <v>6</v>
      </c>
      <c r="V49" s="2">
        <v>5</v>
      </c>
      <c r="W49" s="9">
        <f t="shared" si="16"/>
        <v>43</v>
      </c>
      <c r="X49" s="9">
        <f t="shared" si="17"/>
        <v>96</v>
      </c>
      <c r="Y49" s="7">
        <f t="shared" si="21"/>
        <v>33.5</v>
      </c>
      <c r="Z49" s="11">
        <f t="shared" si="19"/>
        <v>77</v>
      </c>
      <c r="AA49" s="18">
        <f t="shared" si="20"/>
        <v>7</v>
      </c>
    </row>
    <row r="50" spans="1:29">
      <c r="A50" s="5" t="s">
        <v>101</v>
      </c>
      <c r="B50" s="4">
        <v>4711</v>
      </c>
      <c r="C50" s="19">
        <v>17</v>
      </c>
      <c r="D50" s="4">
        <v>5</v>
      </c>
      <c r="E50" s="4">
        <v>6</v>
      </c>
      <c r="F50" s="4">
        <v>6</v>
      </c>
      <c r="G50" s="4">
        <v>8</v>
      </c>
      <c r="H50" s="4">
        <v>5</v>
      </c>
      <c r="I50" s="4">
        <v>6</v>
      </c>
      <c r="J50" s="4">
        <v>4</v>
      </c>
      <c r="K50" s="4">
        <v>5</v>
      </c>
      <c r="L50" s="4">
        <v>6</v>
      </c>
      <c r="M50" s="7">
        <f t="shared" si="15"/>
        <v>51</v>
      </c>
      <c r="N50" s="8">
        <v>5</v>
      </c>
      <c r="O50" s="8">
        <v>6</v>
      </c>
      <c r="P50" s="8">
        <v>6</v>
      </c>
      <c r="Q50" s="8">
        <v>5</v>
      </c>
      <c r="R50" s="8">
        <v>5</v>
      </c>
      <c r="S50" s="8">
        <v>5</v>
      </c>
      <c r="T50" s="8">
        <v>4</v>
      </c>
      <c r="U50" s="8">
        <v>5</v>
      </c>
      <c r="V50" s="8">
        <v>4</v>
      </c>
      <c r="W50" s="9">
        <f t="shared" si="16"/>
        <v>45</v>
      </c>
      <c r="X50" s="9">
        <f t="shared" si="17"/>
        <v>96</v>
      </c>
      <c r="Y50" s="7">
        <f t="shared" si="21"/>
        <v>36.5</v>
      </c>
      <c r="Z50" s="11">
        <f t="shared" si="19"/>
        <v>79</v>
      </c>
      <c r="AA50" s="18">
        <f t="shared" si="20"/>
        <v>9</v>
      </c>
    </row>
    <row r="51" spans="1:29">
      <c r="A51" s="5" t="s">
        <v>22</v>
      </c>
      <c r="B51" s="4">
        <v>138604</v>
      </c>
      <c r="C51" s="19">
        <v>14</v>
      </c>
      <c r="D51" s="4">
        <v>7</v>
      </c>
      <c r="E51" s="4">
        <v>4</v>
      </c>
      <c r="F51" s="4">
        <v>6</v>
      </c>
      <c r="G51" s="4">
        <v>6</v>
      </c>
      <c r="H51" s="4">
        <v>5</v>
      </c>
      <c r="I51" s="4">
        <v>4</v>
      </c>
      <c r="J51" s="4">
        <v>4</v>
      </c>
      <c r="K51" s="4">
        <v>4</v>
      </c>
      <c r="L51" s="4">
        <v>5</v>
      </c>
      <c r="M51" s="7">
        <f t="shared" si="15"/>
        <v>45</v>
      </c>
      <c r="N51" s="8">
        <v>5</v>
      </c>
      <c r="O51" s="8">
        <v>5</v>
      </c>
      <c r="P51" s="8">
        <v>11</v>
      </c>
      <c r="Q51" s="8">
        <v>4</v>
      </c>
      <c r="R51" s="8">
        <v>5</v>
      </c>
      <c r="S51" s="8">
        <v>5</v>
      </c>
      <c r="T51" s="8">
        <v>3</v>
      </c>
      <c r="U51" s="8">
        <v>7</v>
      </c>
      <c r="V51" s="8">
        <v>4</v>
      </c>
      <c r="W51" s="9">
        <f t="shared" si="16"/>
        <v>49</v>
      </c>
      <c r="X51" s="9">
        <f t="shared" si="17"/>
        <v>94</v>
      </c>
      <c r="Y51" s="7">
        <f t="shared" si="21"/>
        <v>42</v>
      </c>
      <c r="Z51" s="11">
        <f t="shared" si="19"/>
        <v>80</v>
      </c>
      <c r="AA51" s="18">
        <f t="shared" si="20"/>
        <v>10</v>
      </c>
    </row>
    <row r="52" spans="1:29">
      <c r="A52" s="5" t="s">
        <v>80</v>
      </c>
      <c r="B52" s="4">
        <v>80909</v>
      </c>
      <c r="C52" s="19">
        <v>13</v>
      </c>
      <c r="D52" s="4">
        <v>4</v>
      </c>
      <c r="E52" s="4">
        <v>4</v>
      </c>
      <c r="F52" s="4">
        <v>6</v>
      </c>
      <c r="G52" s="4">
        <v>9</v>
      </c>
      <c r="H52" s="4">
        <v>6</v>
      </c>
      <c r="I52" s="4">
        <v>5</v>
      </c>
      <c r="J52" s="4">
        <v>4</v>
      </c>
      <c r="K52" s="4">
        <v>5</v>
      </c>
      <c r="L52" s="4">
        <v>4</v>
      </c>
      <c r="M52" s="7">
        <f t="shared" si="15"/>
        <v>47</v>
      </c>
      <c r="N52" s="8">
        <v>4</v>
      </c>
      <c r="O52" s="8">
        <v>6</v>
      </c>
      <c r="P52" s="8">
        <v>5</v>
      </c>
      <c r="Q52" s="8">
        <v>7</v>
      </c>
      <c r="R52" s="8">
        <v>5</v>
      </c>
      <c r="S52" s="8">
        <v>5</v>
      </c>
      <c r="T52" s="8">
        <v>4</v>
      </c>
      <c r="U52" s="8">
        <v>6</v>
      </c>
      <c r="V52" s="8">
        <v>4</v>
      </c>
      <c r="W52" s="9">
        <f t="shared" si="16"/>
        <v>46</v>
      </c>
      <c r="X52" s="9">
        <f t="shared" si="17"/>
        <v>93</v>
      </c>
      <c r="Y52" s="7">
        <f t="shared" si="21"/>
        <v>39.5</v>
      </c>
      <c r="Z52" s="11">
        <f t="shared" si="19"/>
        <v>80</v>
      </c>
      <c r="AA52" s="18">
        <f t="shared" si="20"/>
        <v>10</v>
      </c>
    </row>
    <row r="53" spans="1:29">
      <c r="A53" s="5" t="s">
        <v>68</v>
      </c>
      <c r="B53" s="4">
        <v>70610</v>
      </c>
      <c r="C53" s="19">
        <v>19</v>
      </c>
      <c r="D53" s="4">
        <v>5</v>
      </c>
      <c r="E53" s="4">
        <v>6</v>
      </c>
      <c r="F53" s="4">
        <v>6</v>
      </c>
      <c r="G53" s="4">
        <v>6</v>
      </c>
      <c r="H53" s="4">
        <v>6</v>
      </c>
      <c r="I53" s="4">
        <v>7</v>
      </c>
      <c r="J53" s="4">
        <v>4</v>
      </c>
      <c r="K53" s="4">
        <v>6</v>
      </c>
      <c r="L53" s="4">
        <v>5</v>
      </c>
      <c r="M53" s="7">
        <f t="shared" si="15"/>
        <v>51</v>
      </c>
      <c r="N53" s="8">
        <v>4</v>
      </c>
      <c r="O53" s="8">
        <v>7</v>
      </c>
      <c r="P53" s="8">
        <v>7</v>
      </c>
      <c r="Q53" s="8">
        <v>5</v>
      </c>
      <c r="R53" s="8">
        <v>7</v>
      </c>
      <c r="S53" s="8">
        <v>4</v>
      </c>
      <c r="T53" s="8">
        <v>4</v>
      </c>
      <c r="U53" s="8">
        <v>7</v>
      </c>
      <c r="V53" s="8">
        <v>4</v>
      </c>
      <c r="W53" s="9">
        <f t="shared" si="16"/>
        <v>49</v>
      </c>
      <c r="X53" s="9">
        <f t="shared" si="17"/>
        <v>100</v>
      </c>
      <c r="Y53" s="7">
        <f t="shared" si="21"/>
        <v>39.5</v>
      </c>
      <c r="Z53" s="11">
        <f t="shared" si="19"/>
        <v>81</v>
      </c>
      <c r="AA53" s="18">
        <f t="shared" si="20"/>
        <v>11</v>
      </c>
    </row>
    <row r="54" spans="1:29">
      <c r="A54" s="5" t="s">
        <v>75</v>
      </c>
      <c r="B54" s="3">
        <v>128973</v>
      </c>
      <c r="C54" s="15">
        <v>15</v>
      </c>
      <c r="D54" s="6">
        <v>8</v>
      </c>
      <c r="E54" s="6">
        <v>6</v>
      </c>
      <c r="F54" s="6">
        <v>6</v>
      </c>
      <c r="G54" s="6">
        <v>4</v>
      </c>
      <c r="H54" s="6">
        <v>5</v>
      </c>
      <c r="I54" s="6">
        <v>5</v>
      </c>
      <c r="J54" s="6">
        <v>6</v>
      </c>
      <c r="K54" s="6">
        <v>5</v>
      </c>
      <c r="L54" s="6">
        <v>6</v>
      </c>
      <c r="M54" s="7">
        <f t="shared" si="15"/>
        <v>51</v>
      </c>
      <c r="N54" s="2">
        <v>5</v>
      </c>
      <c r="O54" s="2">
        <v>5</v>
      </c>
      <c r="P54" s="2">
        <v>6</v>
      </c>
      <c r="Q54" s="2">
        <v>7</v>
      </c>
      <c r="R54" s="2">
        <v>5</v>
      </c>
      <c r="S54" s="2">
        <v>4</v>
      </c>
      <c r="T54" s="2">
        <v>5</v>
      </c>
      <c r="U54" s="2">
        <v>5</v>
      </c>
      <c r="V54" s="2">
        <v>6</v>
      </c>
      <c r="W54" s="9">
        <f t="shared" si="16"/>
        <v>48</v>
      </c>
      <c r="X54" s="9">
        <f t="shared" si="17"/>
        <v>99</v>
      </c>
      <c r="Y54" s="7">
        <f t="shared" si="21"/>
        <v>40.5</v>
      </c>
      <c r="Z54" s="11">
        <f t="shared" si="19"/>
        <v>84</v>
      </c>
      <c r="AA54" s="18">
        <f t="shared" si="20"/>
        <v>14</v>
      </c>
    </row>
    <row r="55" spans="1:29">
      <c r="A55" s="5" t="s">
        <v>63</v>
      </c>
      <c r="B55" s="4">
        <v>130219</v>
      </c>
      <c r="C55" s="19">
        <v>19</v>
      </c>
      <c r="D55" s="4">
        <v>6</v>
      </c>
      <c r="E55" s="4">
        <v>7</v>
      </c>
      <c r="F55" s="4">
        <v>6</v>
      </c>
      <c r="G55" s="4">
        <v>5</v>
      </c>
      <c r="H55" s="4">
        <v>7</v>
      </c>
      <c r="I55" s="4">
        <v>6</v>
      </c>
      <c r="J55" s="4">
        <v>5</v>
      </c>
      <c r="K55" s="4">
        <v>7</v>
      </c>
      <c r="L55" s="4">
        <v>7</v>
      </c>
      <c r="M55" s="7">
        <f t="shared" si="15"/>
        <v>56</v>
      </c>
      <c r="N55" s="2">
        <v>5</v>
      </c>
      <c r="O55" s="2">
        <v>5</v>
      </c>
      <c r="P55" s="2">
        <v>5</v>
      </c>
      <c r="Q55" s="2">
        <v>5</v>
      </c>
      <c r="R55" s="2">
        <v>6</v>
      </c>
      <c r="S55" s="2">
        <v>6</v>
      </c>
      <c r="T55" s="2">
        <v>4</v>
      </c>
      <c r="U55" s="2">
        <v>5</v>
      </c>
      <c r="V55" s="2">
        <v>6</v>
      </c>
      <c r="W55" s="9">
        <f t="shared" si="16"/>
        <v>47</v>
      </c>
      <c r="X55" s="9">
        <f t="shared" si="17"/>
        <v>103</v>
      </c>
      <c r="Y55" s="7">
        <f t="shared" si="21"/>
        <v>37.5</v>
      </c>
      <c r="Z55" s="11">
        <f t="shared" si="19"/>
        <v>84</v>
      </c>
      <c r="AA55" s="18">
        <f t="shared" si="20"/>
        <v>14</v>
      </c>
    </row>
    <row r="56" spans="1:29">
      <c r="A56" s="5" t="s">
        <v>104</v>
      </c>
      <c r="B56" s="4">
        <v>139873</v>
      </c>
      <c r="C56" s="19">
        <v>18</v>
      </c>
      <c r="D56" s="4">
        <v>7</v>
      </c>
      <c r="E56" s="4">
        <v>7</v>
      </c>
      <c r="F56" s="4">
        <v>8</v>
      </c>
      <c r="G56" s="4">
        <v>8</v>
      </c>
      <c r="H56" s="4">
        <v>5</v>
      </c>
      <c r="I56" s="4">
        <v>4</v>
      </c>
      <c r="J56" s="4">
        <v>4</v>
      </c>
      <c r="K56" s="4">
        <v>8</v>
      </c>
      <c r="L56" s="4">
        <v>4</v>
      </c>
      <c r="M56" s="7">
        <f t="shared" si="15"/>
        <v>55</v>
      </c>
      <c r="N56" s="2">
        <v>6</v>
      </c>
      <c r="O56" s="2">
        <v>6</v>
      </c>
      <c r="P56" s="2">
        <v>7</v>
      </c>
      <c r="Q56" s="2">
        <v>7</v>
      </c>
      <c r="R56" s="2">
        <v>9</v>
      </c>
      <c r="S56" s="2">
        <v>5</v>
      </c>
      <c r="T56" s="2">
        <v>4</v>
      </c>
      <c r="U56" s="2">
        <v>5</v>
      </c>
      <c r="V56" s="2">
        <v>5</v>
      </c>
      <c r="W56" s="9">
        <f t="shared" si="16"/>
        <v>54</v>
      </c>
      <c r="X56" s="9">
        <f t="shared" si="17"/>
        <v>109</v>
      </c>
      <c r="Y56" s="7" t="e">
        <f>W56-(#REF!/2)</f>
        <v>#REF!</v>
      </c>
      <c r="Z56" s="26">
        <f t="shared" si="19"/>
        <v>91</v>
      </c>
      <c r="AA56" s="18">
        <f t="shared" si="20"/>
        <v>21</v>
      </c>
    </row>
    <row r="57" spans="1:29">
      <c r="A57" s="5"/>
      <c r="B57" s="4"/>
      <c r="C57" s="19"/>
      <c r="D57" s="4"/>
      <c r="E57" s="4"/>
      <c r="F57" s="4"/>
      <c r="G57" s="4"/>
      <c r="H57" s="4"/>
      <c r="I57" s="4"/>
      <c r="J57" s="4"/>
      <c r="K57" s="4"/>
      <c r="L57" s="4"/>
      <c r="M57" s="7">
        <f t="shared" ref="M57:M60" si="22">SUM(D57:L57)</f>
        <v>0</v>
      </c>
      <c r="N57" s="8"/>
      <c r="O57" s="8"/>
      <c r="P57" s="8"/>
      <c r="Q57" s="8"/>
      <c r="R57" s="8"/>
      <c r="S57" s="8"/>
      <c r="T57" s="8"/>
      <c r="U57" s="8"/>
      <c r="V57" s="8"/>
      <c r="W57" s="9">
        <f t="shared" ref="W57:W60" si="23">SUM(N57:V57)</f>
        <v>0</v>
      </c>
      <c r="X57" s="9">
        <f t="shared" ref="X57:X60" si="24">W57+M57</f>
        <v>0</v>
      </c>
      <c r="Y57" s="7">
        <f t="shared" ref="Y57:Y60" si="25">W57-(C57/2)</f>
        <v>0</v>
      </c>
      <c r="Z57" s="26">
        <f t="shared" ref="Z57:Z60" si="26">X57-C57</f>
        <v>0</v>
      </c>
      <c r="AA57" s="18">
        <f t="shared" ref="AA57:AA60" si="27">Z57-70</f>
        <v>-70</v>
      </c>
    </row>
    <row r="58" spans="1:29">
      <c r="A58" s="5"/>
      <c r="B58" s="4"/>
      <c r="C58" s="19"/>
      <c r="D58" s="4"/>
      <c r="E58" s="4"/>
      <c r="F58" s="4"/>
      <c r="G58" s="4"/>
      <c r="H58" s="4"/>
      <c r="I58" s="4"/>
      <c r="J58" s="4"/>
      <c r="K58" s="4"/>
      <c r="L58" s="4"/>
      <c r="M58" s="7">
        <f t="shared" si="22"/>
        <v>0</v>
      </c>
      <c r="N58" s="2"/>
      <c r="O58" s="2"/>
      <c r="P58" s="2"/>
      <c r="Q58" s="2"/>
      <c r="R58" s="2"/>
      <c r="S58" s="2"/>
      <c r="T58" s="2"/>
      <c r="U58" s="2"/>
      <c r="V58" s="2"/>
      <c r="W58" s="9">
        <f t="shared" si="23"/>
        <v>0</v>
      </c>
      <c r="X58" s="9">
        <f t="shared" si="24"/>
        <v>0</v>
      </c>
      <c r="Y58" s="7">
        <f t="shared" si="25"/>
        <v>0</v>
      </c>
      <c r="Z58" s="26">
        <f t="shared" si="26"/>
        <v>0</v>
      </c>
      <c r="AA58" s="18">
        <f t="shared" si="27"/>
        <v>-70</v>
      </c>
    </row>
    <row r="59" spans="1:29">
      <c r="A59" s="17"/>
      <c r="B59" s="4"/>
      <c r="C59" s="19"/>
      <c r="D59" s="4"/>
      <c r="E59" s="4"/>
      <c r="F59" s="4"/>
      <c r="G59" s="4"/>
      <c r="H59" s="4"/>
      <c r="I59" s="4"/>
      <c r="J59" s="4"/>
      <c r="K59" s="4"/>
      <c r="L59" s="4"/>
      <c r="M59" s="7">
        <f t="shared" si="22"/>
        <v>0</v>
      </c>
      <c r="N59" s="2"/>
      <c r="O59" s="2"/>
      <c r="P59" s="2"/>
      <c r="Q59" s="2"/>
      <c r="R59" s="2"/>
      <c r="S59" s="2"/>
      <c r="T59" s="2"/>
      <c r="U59" s="2"/>
      <c r="V59" s="2"/>
      <c r="W59" s="9">
        <f t="shared" si="23"/>
        <v>0</v>
      </c>
      <c r="X59" s="9">
        <f t="shared" si="24"/>
        <v>0</v>
      </c>
      <c r="Y59" s="7">
        <f t="shared" si="25"/>
        <v>0</v>
      </c>
      <c r="Z59" s="26">
        <f t="shared" si="26"/>
        <v>0</v>
      </c>
      <c r="AA59" s="18">
        <f t="shared" si="27"/>
        <v>-70</v>
      </c>
    </row>
    <row r="60" spans="1:29" ht="13.5" thickBot="1">
      <c r="A60" s="5"/>
      <c r="B60" s="3"/>
      <c r="C60" s="18"/>
      <c r="D60" s="3"/>
      <c r="E60" s="3"/>
      <c r="F60" s="3"/>
      <c r="G60" s="3"/>
      <c r="H60" s="3"/>
      <c r="I60" s="3"/>
      <c r="J60" s="3"/>
      <c r="K60" s="3"/>
      <c r="L60" s="3"/>
      <c r="M60" s="7">
        <f t="shared" si="22"/>
        <v>0</v>
      </c>
      <c r="N60" s="2"/>
      <c r="O60" s="2"/>
      <c r="P60" s="2"/>
      <c r="Q60" s="2"/>
      <c r="R60" s="2"/>
      <c r="S60" s="2"/>
      <c r="T60" s="2"/>
      <c r="U60" s="2"/>
      <c r="V60" s="2"/>
      <c r="W60" s="7">
        <f t="shared" si="23"/>
        <v>0</v>
      </c>
      <c r="X60" s="7">
        <f t="shared" si="24"/>
        <v>0</v>
      </c>
      <c r="Y60" s="7">
        <f t="shared" si="25"/>
        <v>0</v>
      </c>
      <c r="Z60" s="11">
        <f t="shared" si="26"/>
        <v>0</v>
      </c>
      <c r="AA60" s="18">
        <f t="shared" si="27"/>
        <v>-70</v>
      </c>
    </row>
    <row r="61" spans="1:29" ht="16.5" thickBot="1">
      <c r="A61" s="162" t="s">
        <v>98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4"/>
    </row>
    <row r="62" spans="1:29">
      <c r="A62" s="14" t="s">
        <v>0</v>
      </c>
      <c r="B62" s="14" t="s">
        <v>7</v>
      </c>
      <c r="C62" s="14" t="s">
        <v>1</v>
      </c>
      <c r="D62" s="14">
        <v>1</v>
      </c>
      <c r="E62" s="14">
        <f t="shared" ref="E62:L62" si="28">D62+1</f>
        <v>2</v>
      </c>
      <c r="F62" s="14">
        <f t="shared" si="28"/>
        <v>3</v>
      </c>
      <c r="G62" s="14">
        <f t="shared" si="28"/>
        <v>4</v>
      </c>
      <c r="H62" s="14">
        <f t="shared" si="28"/>
        <v>5</v>
      </c>
      <c r="I62" s="14">
        <f t="shared" si="28"/>
        <v>6</v>
      </c>
      <c r="J62" s="14">
        <f t="shared" si="28"/>
        <v>7</v>
      </c>
      <c r="K62" s="14">
        <f t="shared" si="28"/>
        <v>8</v>
      </c>
      <c r="L62" s="14">
        <f t="shared" si="28"/>
        <v>9</v>
      </c>
      <c r="M62" s="14" t="s">
        <v>2</v>
      </c>
      <c r="N62" s="14">
        <v>10</v>
      </c>
      <c r="O62" s="14">
        <v>11</v>
      </c>
      <c r="P62" s="14">
        <v>12</v>
      </c>
      <c r="Q62" s="14">
        <v>13</v>
      </c>
      <c r="R62" s="14">
        <v>14</v>
      </c>
      <c r="S62" s="14">
        <v>15</v>
      </c>
      <c r="T62" s="14">
        <v>16</v>
      </c>
      <c r="U62" s="14">
        <v>17</v>
      </c>
      <c r="V62" s="14">
        <v>18</v>
      </c>
      <c r="W62" s="14" t="s">
        <v>8</v>
      </c>
      <c r="X62" s="14" t="s">
        <v>3</v>
      </c>
      <c r="Y62" s="14"/>
      <c r="Z62" s="14" t="s">
        <v>4</v>
      </c>
      <c r="AA62" s="14" t="s">
        <v>9</v>
      </c>
      <c r="AB62" s="2"/>
    </row>
    <row r="63" spans="1:29">
      <c r="A63" s="17" t="s">
        <v>44</v>
      </c>
      <c r="B63" s="4">
        <v>142796</v>
      </c>
      <c r="C63" s="19">
        <v>23</v>
      </c>
      <c r="D63" s="4">
        <v>5</v>
      </c>
      <c r="E63" s="4">
        <v>5</v>
      </c>
      <c r="F63" s="4">
        <v>6</v>
      </c>
      <c r="G63" s="4">
        <v>5</v>
      </c>
      <c r="H63" s="4">
        <v>5</v>
      </c>
      <c r="I63" s="4">
        <v>6</v>
      </c>
      <c r="J63" s="4">
        <v>3</v>
      </c>
      <c r="K63" s="4">
        <v>6</v>
      </c>
      <c r="L63" s="4">
        <v>5</v>
      </c>
      <c r="M63" s="7">
        <f t="shared" ref="M63:M73" si="29">SUM(D63:L63)</f>
        <v>46</v>
      </c>
      <c r="N63" s="2">
        <v>5</v>
      </c>
      <c r="O63" s="2">
        <v>6</v>
      </c>
      <c r="P63" s="2">
        <v>6</v>
      </c>
      <c r="Q63" s="2">
        <v>4</v>
      </c>
      <c r="R63" s="2">
        <v>5</v>
      </c>
      <c r="S63" s="2">
        <v>6</v>
      </c>
      <c r="T63" s="2">
        <v>4</v>
      </c>
      <c r="U63" s="2">
        <v>7</v>
      </c>
      <c r="V63" s="2">
        <v>6</v>
      </c>
      <c r="W63" s="7">
        <f t="shared" ref="W63:W73" si="30">SUM(N63:V63)</f>
        <v>49</v>
      </c>
      <c r="X63" s="7">
        <f t="shared" ref="X63:X73" si="31">W63+M63</f>
        <v>95</v>
      </c>
      <c r="Y63" s="7">
        <f t="shared" ref="Y63:Y73" si="32">W63-(C63/2)</f>
        <v>37.5</v>
      </c>
      <c r="Z63" s="10">
        <f t="shared" ref="Z63:Z73" si="33">X63-C63</f>
        <v>72</v>
      </c>
      <c r="AA63" s="15">
        <f t="shared" ref="AA63:AA73" si="34">Z63-70</f>
        <v>2</v>
      </c>
      <c r="AB63" s="16" t="s">
        <v>5</v>
      </c>
      <c r="AC63" s="13">
        <v>50</v>
      </c>
    </row>
    <row r="64" spans="1:29">
      <c r="A64" s="17" t="s">
        <v>39</v>
      </c>
      <c r="B64" s="4">
        <v>132182</v>
      </c>
      <c r="C64" s="19">
        <v>21</v>
      </c>
      <c r="D64" s="4">
        <v>5</v>
      </c>
      <c r="E64" s="4">
        <v>5</v>
      </c>
      <c r="F64" s="4">
        <v>7</v>
      </c>
      <c r="G64" s="4">
        <v>4</v>
      </c>
      <c r="H64" s="4">
        <v>5</v>
      </c>
      <c r="I64" s="4">
        <v>7</v>
      </c>
      <c r="J64" s="4">
        <v>3</v>
      </c>
      <c r="K64" s="4">
        <v>10</v>
      </c>
      <c r="L64" s="4">
        <v>5</v>
      </c>
      <c r="M64" s="7">
        <f t="shared" si="29"/>
        <v>51</v>
      </c>
      <c r="N64" s="2">
        <v>4</v>
      </c>
      <c r="O64" s="2">
        <v>4</v>
      </c>
      <c r="P64" s="2">
        <v>6</v>
      </c>
      <c r="Q64" s="2">
        <v>5</v>
      </c>
      <c r="R64" s="2">
        <v>4</v>
      </c>
      <c r="S64" s="2">
        <v>5</v>
      </c>
      <c r="T64" s="2">
        <v>5</v>
      </c>
      <c r="U64" s="2">
        <v>6</v>
      </c>
      <c r="V64" s="2">
        <v>4</v>
      </c>
      <c r="W64" s="7">
        <f t="shared" si="30"/>
        <v>43</v>
      </c>
      <c r="X64" s="7">
        <f t="shared" si="31"/>
        <v>94</v>
      </c>
      <c r="Y64" s="7">
        <f t="shared" si="32"/>
        <v>32.5</v>
      </c>
      <c r="Z64" s="10">
        <f t="shared" si="33"/>
        <v>73</v>
      </c>
      <c r="AA64" s="15">
        <f t="shared" si="34"/>
        <v>3</v>
      </c>
      <c r="AB64" s="16" t="s">
        <v>6</v>
      </c>
    </row>
    <row r="65" spans="1:28">
      <c r="A65" s="5" t="s">
        <v>93</v>
      </c>
      <c r="B65" s="4">
        <v>116578</v>
      </c>
      <c r="C65" s="19">
        <v>21</v>
      </c>
      <c r="D65" s="4">
        <v>6</v>
      </c>
      <c r="E65" s="4">
        <v>4</v>
      </c>
      <c r="F65" s="4">
        <v>6</v>
      </c>
      <c r="G65" s="4">
        <v>5</v>
      </c>
      <c r="H65" s="4">
        <v>8</v>
      </c>
      <c r="I65" s="4">
        <v>6</v>
      </c>
      <c r="J65" s="4">
        <v>5</v>
      </c>
      <c r="K65" s="4">
        <v>5</v>
      </c>
      <c r="L65" s="4">
        <v>4</v>
      </c>
      <c r="M65" s="7">
        <f t="shared" si="29"/>
        <v>49</v>
      </c>
      <c r="N65" s="2">
        <v>5</v>
      </c>
      <c r="O65" s="2">
        <v>6</v>
      </c>
      <c r="P65" s="2">
        <v>7</v>
      </c>
      <c r="Q65" s="2">
        <v>3</v>
      </c>
      <c r="R65" s="2">
        <v>6</v>
      </c>
      <c r="S65" s="2">
        <v>5</v>
      </c>
      <c r="T65" s="2">
        <v>4</v>
      </c>
      <c r="U65" s="2">
        <v>6</v>
      </c>
      <c r="V65" s="2">
        <v>5</v>
      </c>
      <c r="W65" s="7">
        <f t="shared" si="30"/>
        <v>47</v>
      </c>
      <c r="X65" s="7">
        <f t="shared" si="31"/>
        <v>96</v>
      </c>
      <c r="Y65" s="7">
        <f t="shared" si="32"/>
        <v>36.5</v>
      </c>
      <c r="Z65" s="10">
        <f t="shared" si="33"/>
        <v>75</v>
      </c>
      <c r="AA65" s="15">
        <f t="shared" si="34"/>
        <v>5</v>
      </c>
      <c r="AB65" s="16"/>
    </row>
    <row r="66" spans="1:28">
      <c r="A66" s="5" t="s">
        <v>113</v>
      </c>
      <c r="B66" s="3">
        <v>152944</v>
      </c>
      <c r="C66" s="18">
        <v>28</v>
      </c>
      <c r="D66" s="3">
        <v>8</v>
      </c>
      <c r="E66" s="3">
        <v>6</v>
      </c>
      <c r="F66" s="3">
        <v>7</v>
      </c>
      <c r="G66" s="3">
        <v>5</v>
      </c>
      <c r="H66" s="3">
        <v>6</v>
      </c>
      <c r="I66" s="3">
        <v>5</v>
      </c>
      <c r="J66" s="3">
        <v>5</v>
      </c>
      <c r="K66" s="3">
        <v>6</v>
      </c>
      <c r="L66" s="3">
        <v>5</v>
      </c>
      <c r="M66" s="7">
        <f t="shared" si="29"/>
        <v>53</v>
      </c>
      <c r="N66" s="2">
        <v>5</v>
      </c>
      <c r="O66" s="2">
        <v>5</v>
      </c>
      <c r="P66" s="2">
        <v>6</v>
      </c>
      <c r="Q66" s="2">
        <v>5</v>
      </c>
      <c r="R66" s="2">
        <v>7</v>
      </c>
      <c r="S66" s="2">
        <v>5</v>
      </c>
      <c r="T66" s="2">
        <v>3</v>
      </c>
      <c r="U66" s="2">
        <v>8</v>
      </c>
      <c r="V66" s="2">
        <v>7</v>
      </c>
      <c r="W66" s="7">
        <f t="shared" si="30"/>
        <v>51</v>
      </c>
      <c r="X66" s="7">
        <f t="shared" si="31"/>
        <v>104</v>
      </c>
      <c r="Y66" s="7">
        <f t="shared" si="32"/>
        <v>37</v>
      </c>
      <c r="Z66" s="10">
        <f t="shared" si="33"/>
        <v>76</v>
      </c>
      <c r="AA66" s="15">
        <f t="shared" si="34"/>
        <v>6</v>
      </c>
      <c r="AB66" s="16"/>
    </row>
    <row r="67" spans="1:28">
      <c r="A67" s="5" t="s">
        <v>47</v>
      </c>
      <c r="B67" s="3">
        <v>138881</v>
      </c>
      <c r="C67" s="15">
        <v>27</v>
      </c>
      <c r="D67" s="3">
        <v>5</v>
      </c>
      <c r="E67" s="3">
        <v>6</v>
      </c>
      <c r="F67" s="3">
        <v>8</v>
      </c>
      <c r="G67" s="3">
        <v>6</v>
      </c>
      <c r="H67" s="3">
        <v>7</v>
      </c>
      <c r="I67" s="3">
        <v>5</v>
      </c>
      <c r="J67" s="3">
        <v>5</v>
      </c>
      <c r="K67" s="3">
        <v>5</v>
      </c>
      <c r="L67" s="3">
        <v>5</v>
      </c>
      <c r="M67" s="7">
        <f t="shared" si="29"/>
        <v>52</v>
      </c>
      <c r="N67" s="2">
        <v>5</v>
      </c>
      <c r="O67" s="2">
        <v>7</v>
      </c>
      <c r="P67" s="2">
        <v>7</v>
      </c>
      <c r="Q67" s="2">
        <v>6</v>
      </c>
      <c r="R67" s="2">
        <v>6</v>
      </c>
      <c r="S67" s="2">
        <v>5</v>
      </c>
      <c r="T67" s="2">
        <v>4</v>
      </c>
      <c r="U67" s="2">
        <v>7</v>
      </c>
      <c r="V67" s="2">
        <v>5</v>
      </c>
      <c r="W67" s="7">
        <f t="shared" si="30"/>
        <v>52</v>
      </c>
      <c r="X67" s="7">
        <f t="shared" si="31"/>
        <v>104</v>
      </c>
      <c r="Y67" s="7">
        <f t="shared" si="32"/>
        <v>38.5</v>
      </c>
      <c r="Z67" s="10">
        <f t="shared" si="33"/>
        <v>77</v>
      </c>
      <c r="AA67" s="15">
        <f t="shared" si="34"/>
        <v>7</v>
      </c>
    </row>
    <row r="68" spans="1:28">
      <c r="A68" s="17" t="s">
        <v>70</v>
      </c>
      <c r="B68" s="4">
        <v>153046</v>
      </c>
      <c r="C68" s="19">
        <v>24</v>
      </c>
      <c r="D68" s="4">
        <v>7</v>
      </c>
      <c r="E68" s="4">
        <v>11</v>
      </c>
      <c r="F68" s="4">
        <v>6</v>
      </c>
      <c r="G68" s="4">
        <v>4</v>
      </c>
      <c r="H68" s="4">
        <v>6</v>
      </c>
      <c r="I68" s="4">
        <v>5</v>
      </c>
      <c r="J68" s="4">
        <v>4</v>
      </c>
      <c r="K68" s="4">
        <v>7</v>
      </c>
      <c r="L68" s="4">
        <v>6</v>
      </c>
      <c r="M68" s="7">
        <f t="shared" si="29"/>
        <v>56</v>
      </c>
      <c r="N68" s="2">
        <v>5</v>
      </c>
      <c r="O68" s="2">
        <v>5</v>
      </c>
      <c r="P68" s="2">
        <v>5</v>
      </c>
      <c r="Q68" s="2">
        <v>4</v>
      </c>
      <c r="R68" s="2">
        <v>6</v>
      </c>
      <c r="S68" s="2">
        <v>6</v>
      </c>
      <c r="T68" s="2">
        <v>4</v>
      </c>
      <c r="U68" s="2">
        <v>7</v>
      </c>
      <c r="V68" s="2">
        <v>4</v>
      </c>
      <c r="W68" s="7">
        <f t="shared" si="30"/>
        <v>46</v>
      </c>
      <c r="X68" s="7">
        <f t="shared" si="31"/>
        <v>102</v>
      </c>
      <c r="Y68" s="7">
        <f t="shared" si="32"/>
        <v>34</v>
      </c>
      <c r="Z68" s="10">
        <f t="shared" si="33"/>
        <v>78</v>
      </c>
      <c r="AA68" s="15">
        <f t="shared" si="34"/>
        <v>8</v>
      </c>
    </row>
    <row r="69" spans="1:28">
      <c r="A69" s="5" t="s">
        <v>99</v>
      </c>
      <c r="B69" s="3">
        <v>130349</v>
      </c>
      <c r="C69" s="18">
        <v>23</v>
      </c>
      <c r="D69" s="3">
        <v>5</v>
      </c>
      <c r="E69" s="3">
        <v>8</v>
      </c>
      <c r="F69" s="3">
        <v>7</v>
      </c>
      <c r="G69" s="3">
        <v>5</v>
      </c>
      <c r="H69" s="3">
        <v>6</v>
      </c>
      <c r="I69" s="3">
        <v>5</v>
      </c>
      <c r="J69" s="3">
        <v>4</v>
      </c>
      <c r="K69" s="3">
        <v>6</v>
      </c>
      <c r="L69" s="3">
        <v>5</v>
      </c>
      <c r="M69" s="7">
        <f t="shared" si="29"/>
        <v>51</v>
      </c>
      <c r="N69" s="2">
        <v>7</v>
      </c>
      <c r="O69" s="2">
        <v>8</v>
      </c>
      <c r="P69" s="2">
        <v>7</v>
      </c>
      <c r="Q69" s="2">
        <v>5</v>
      </c>
      <c r="R69" s="2">
        <v>9</v>
      </c>
      <c r="S69" s="2">
        <v>4</v>
      </c>
      <c r="T69" s="2">
        <v>4</v>
      </c>
      <c r="U69" s="2">
        <v>4</v>
      </c>
      <c r="V69" s="2">
        <v>6</v>
      </c>
      <c r="W69" s="7">
        <f t="shared" si="30"/>
        <v>54</v>
      </c>
      <c r="X69" s="7">
        <f t="shared" si="31"/>
        <v>105</v>
      </c>
      <c r="Y69" s="7">
        <f t="shared" si="32"/>
        <v>42.5</v>
      </c>
      <c r="Z69" s="10">
        <f t="shared" si="33"/>
        <v>82</v>
      </c>
      <c r="AA69" s="15">
        <f t="shared" si="34"/>
        <v>12</v>
      </c>
    </row>
    <row r="70" spans="1:28">
      <c r="A70" s="5" t="s">
        <v>103</v>
      </c>
      <c r="B70" s="4">
        <v>78827</v>
      </c>
      <c r="C70" s="19">
        <v>22</v>
      </c>
      <c r="D70" s="4">
        <v>4</v>
      </c>
      <c r="E70" s="4">
        <v>8</v>
      </c>
      <c r="F70" s="4">
        <v>6</v>
      </c>
      <c r="G70" s="4">
        <v>5</v>
      </c>
      <c r="H70" s="4">
        <v>6</v>
      </c>
      <c r="I70" s="4">
        <v>5</v>
      </c>
      <c r="J70" s="4">
        <v>3</v>
      </c>
      <c r="K70" s="4">
        <v>6</v>
      </c>
      <c r="L70" s="4">
        <v>5</v>
      </c>
      <c r="M70" s="7">
        <f t="shared" si="29"/>
        <v>48</v>
      </c>
      <c r="N70" s="8">
        <v>5</v>
      </c>
      <c r="O70" s="8">
        <v>7</v>
      </c>
      <c r="P70" s="8">
        <v>8</v>
      </c>
      <c r="Q70" s="8">
        <v>5</v>
      </c>
      <c r="R70" s="8">
        <v>7</v>
      </c>
      <c r="S70" s="8">
        <v>6</v>
      </c>
      <c r="T70" s="8">
        <v>5</v>
      </c>
      <c r="U70" s="8">
        <v>7</v>
      </c>
      <c r="V70" s="8">
        <v>7</v>
      </c>
      <c r="W70" s="7">
        <f t="shared" si="30"/>
        <v>57</v>
      </c>
      <c r="X70" s="7">
        <f t="shared" si="31"/>
        <v>105</v>
      </c>
      <c r="Y70" s="7">
        <f t="shared" si="32"/>
        <v>46</v>
      </c>
      <c r="Z70" s="10">
        <f t="shared" si="33"/>
        <v>83</v>
      </c>
      <c r="AA70" s="15">
        <f t="shared" si="34"/>
        <v>13</v>
      </c>
    </row>
    <row r="71" spans="1:28">
      <c r="A71" s="5" t="s">
        <v>50</v>
      </c>
      <c r="B71" s="3">
        <v>130218</v>
      </c>
      <c r="C71" s="18">
        <v>21</v>
      </c>
      <c r="D71" s="3">
        <v>7</v>
      </c>
      <c r="E71" s="3">
        <v>5</v>
      </c>
      <c r="F71" s="3">
        <v>6</v>
      </c>
      <c r="G71" s="3">
        <v>6</v>
      </c>
      <c r="H71" s="3">
        <v>6</v>
      </c>
      <c r="I71" s="3">
        <v>5</v>
      </c>
      <c r="J71" s="3">
        <v>4</v>
      </c>
      <c r="K71" s="3">
        <v>6</v>
      </c>
      <c r="L71" s="3">
        <v>5</v>
      </c>
      <c r="M71" s="7">
        <f t="shared" si="29"/>
        <v>50</v>
      </c>
      <c r="N71" s="2">
        <v>6</v>
      </c>
      <c r="O71" s="2">
        <v>8</v>
      </c>
      <c r="P71" s="2">
        <v>6</v>
      </c>
      <c r="Q71" s="2">
        <v>7</v>
      </c>
      <c r="R71" s="2">
        <v>6</v>
      </c>
      <c r="S71" s="2">
        <v>4</v>
      </c>
      <c r="T71" s="2">
        <v>4</v>
      </c>
      <c r="U71" s="2">
        <v>6</v>
      </c>
      <c r="V71" s="2">
        <v>7</v>
      </c>
      <c r="W71" s="7">
        <f t="shared" si="30"/>
        <v>54</v>
      </c>
      <c r="X71" s="7">
        <f t="shared" si="31"/>
        <v>104</v>
      </c>
      <c r="Y71" s="7">
        <f t="shared" si="32"/>
        <v>43.5</v>
      </c>
      <c r="Z71" s="10">
        <f t="shared" si="33"/>
        <v>83</v>
      </c>
      <c r="AA71" s="15">
        <f t="shared" si="34"/>
        <v>13</v>
      </c>
    </row>
    <row r="72" spans="1:28">
      <c r="A72" s="5" t="s">
        <v>57</v>
      </c>
      <c r="B72" s="3">
        <v>91559</v>
      </c>
      <c r="C72" s="18">
        <v>22</v>
      </c>
      <c r="D72" s="3">
        <v>4</v>
      </c>
      <c r="E72" s="3">
        <v>4</v>
      </c>
      <c r="F72" s="3">
        <v>6</v>
      </c>
      <c r="G72" s="3">
        <v>10</v>
      </c>
      <c r="H72" s="3">
        <v>6</v>
      </c>
      <c r="I72" s="3">
        <v>5</v>
      </c>
      <c r="J72" s="3">
        <v>6</v>
      </c>
      <c r="K72" s="3">
        <v>6</v>
      </c>
      <c r="L72" s="3">
        <v>6</v>
      </c>
      <c r="M72" s="7">
        <f t="shared" si="29"/>
        <v>53</v>
      </c>
      <c r="N72" s="2">
        <v>8</v>
      </c>
      <c r="O72" s="2">
        <v>4</v>
      </c>
      <c r="P72" s="2">
        <v>7</v>
      </c>
      <c r="Q72" s="2">
        <v>7</v>
      </c>
      <c r="R72" s="2">
        <v>7</v>
      </c>
      <c r="S72" s="2">
        <v>5</v>
      </c>
      <c r="T72" s="2">
        <v>4</v>
      </c>
      <c r="U72" s="2">
        <v>6</v>
      </c>
      <c r="V72" s="2">
        <v>5</v>
      </c>
      <c r="W72" s="7">
        <f t="shared" si="30"/>
        <v>53</v>
      </c>
      <c r="X72" s="7">
        <f t="shared" si="31"/>
        <v>106</v>
      </c>
      <c r="Y72" s="7">
        <f t="shared" si="32"/>
        <v>42</v>
      </c>
      <c r="Z72" s="10">
        <f t="shared" si="33"/>
        <v>84</v>
      </c>
      <c r="AA72" s="15">
        <f t="shared" si="34"/>
        <v>14</v>
      </c>
    </row>
    <row r="73" spans="1:28">
      <c r="A73" s="5" t="s">
        <v>60</v>
      </c>
      <c r="B73" s="3">
        <v>139471</v>
      </c>
      <c r="C73" s="18">
        <v>31</v>
      </c>
      <c r="D73" s="3">
        <v>8</v>
      </c>
      <c r="E73" s="3">
        <v>8</v>
      </c>
      <c r="F73" s="3">
        <v>8</v>
      </c>
      <c r="G73" s="3">
        <v>6</v>
      </c>
      <c r="H73" s="3">
        <v>8</v>
      </c>
      <c r="I73" s="3">
        <v>7</v>
      </c>
      <c r="J73" s="3">
        <v>5</v>
      </c>
      <c r="K73" s="3">
        <v>7</v>
      </c>
      <c r="L73" s="3">
        <v>8</v>
      </c>
      <c r="M73" s="7">
        <f t="shared" si="29"/>
        <v>65</v>
      </c>
      <c r="N73" s="2">
        <v>4</v>
      </c>
      <c r="O73" s="2">
        <v>8</v>
      </c>
      <c r="P73" s="2">
        <v>8</v>
      </c>
      <c r="Q73" s="2">
        <v>5</v>
      </c>
      <c r="R73" s="2">
        <v>6</v>
      </c>
      <c r="S73" s="2">
        <v>5</v>
      </c>
      <c r="T73" s="2">
        <v>5</v>
      </c>
      <c r="U73" s="2">
        <v>7</v>
      </c>
      <c r="V73" s="2">
        <v>5</v>
      </c>
      <c r="W73" s="7">
        <f t="shared" si="30"/>
        <v>53</v>
      </c>
      <c r="X73" s="7">
        <f t="shared" si="31"/>
        <v>118</v>
      </c>
      <c r="Y73" s="7">
        <f t="shared" si="32"/>
        <v>37.5</v>
      </c>
      <c r="Z73" s="10">
        <f t="shared" si="33"/>
        <v>87</v>
      </c>
      <c r="AA73" s="15">
        <f t="shared" si="34"/>
        <v>17</v>
      </c>
    </row>
    <row r="74" spans="1:28" s="24" customFormat="1">
      <c r="A74" s="104"/>
      <c r="B74" s="105"/>
      <c r="C74" s="106"/>
      <c r="D74" s="105"/>
      <c r="E74" s="105"/>
      <c r="F74" s="105"/>
      <c r="G74" s="105"/>
      <c r="H74" s="105"/>
      <c r="I74" s="105"/>
      <c r="J74" s="105"/>
      <c r="K74" s="105"/>
      <c r="L74" s="105"/>
      <c r="M74" s="7">
        <f t="shared" ref="M74:M85" si="35">SUM(D74:L74)</f>
        <v>0</v>
      </c>
      <c r="N74" s="12"/>
      <c r="O74" s="12"/>
      <c r="P74" s="12"/>
      <c r="Q74" s="12"/>
      <c r="R74" s="12"/>
      <c r="S74" s="12"/>
      <c r="T74" s="12"/>
      <c r="U74" s="12"/>
      <c r="V74" s="12"/>
      <c r="W74" s="7">
        <f t="shared" ref="W74:W85" si="36">SUM(N74:V74)</f>
        <v>0</v>
      </c>
      <c r="X74" s="7">
        <f t="shared" ref="X74:X85" si="37">W74+M74</f>
        <v>0</v>
      </c>
      <c r="Y74" s="107">
        <f t="shared" ref="Y74:Y85" si="38">W74-(C74/2)</f>
        <v>0</v>
      </c>
      <c r="Z74" s="108">
        <f t="shared" ref="Z74:Z85" si="39">X74-C74</f>
        <v>0</v>
      </c>
      <c r="AA74" s="15">
        <f t="shared" ref="AA74:AA85" si="40">Z74-70</f>
        <v>-70</v>
      </c>
    </row>
    <row r="75" spans="1:28" s="24" customFormat="1">
      <c r="A75" s="104"/>
      <c r="B75" s="105"/>
      <c r="C75" s="106"/>
      <c r="D75" s="105"/>
      <c r="E75" s="105"/>
      <c r="F75" s="105"/>
      <c r="G75" s="105"/>
      <c r="H75" s="105"/>
      <c r="I75" s="105"/>
      <c r="J75" s="105"/>
      <c r="K75" s="105"/>
      <c r="L75" s="105"/>
      <c r="M75" s="7">
        <f t="shared" si="35"/>
        <v>0</v>
      </c>
      <c r="N75" s="12"/>
      <c r="O75" s="12"/>
      <c r="P75" s="12"/>
      <c r="Q75" s="12"/>
      <c r="R75" s="12"/>
      <c r="S75" s="12"/>
      <c r="T75" s="12"/>
      <c r="U75" s="12"/>
      <c r="V75" s="12"/>
      <c r="W75" s="7">
        <f t="shared" si="36"/>
        <v>0</v>
      </c>
      <c r="X75" s="7">
        <f t="shared" si="37"/>
        <v>0</v>
      </c>
      <c r="Y75" s="107">
        <f t="shared" si="38"/>
        <v>0</v>
      </c>
      <c r="Z75" s="108">
        <f t="shared" si="39"/>
        <v>0</v>
      </c>
      <c r="AA75" s="15">
        <f t="shared" si="40"/>
        <v>-70</v>
      </c>
    </row>
    <row r="76" spans="1:28" s="24" customFormat="1">
      <c r="A76" s="104"/>
      <c r="B76" s="105"/>
      <c r="C76" s="106"/>
      <c r="D76" s="105"/>
      <c r="E76" s="105"/>
      <c r="F76" s="105"/>
      <c r="G76" s="105"/>
      <c r="H76" s="105"/>
      <c r="I76" s="105"/>
      <c r="J76" s="105"/>
      <c r="K76" s="105"/>
      <c r="L76" s="105"/>
      <c r="M76" s="7">
        <f t="shared" si="35"/>
        <v>0</v>
      </c>
      <c r="N76" s="12"/>
      <c r="O76" s="12"/>
      <c r="P76" s="12"/>
      <c r="Q76" s="12"/>
      <c r="R76" s="12"/>
      <c r="S76" s="12"/>
      <c r="T76" s="12"/>
      <c r="U76" s="12"/>
      <c r="V76" s="12"/>
      <c r="W76" s="7">
        <f t="shared" si="36"/>
        <v>0</v>
      </c>
      <c r="X76" s="7">
        <f t="shared" si="37"/>
        <v>0</v>
      </c>
      <c r="Y76" s="107">
        <f t="shared" si="38"/>
        <v>0</v>
      </c>
      <c r="Z76" s="108">
        <f t="shared" si="39"/>
        <v>0</v>
      </c>
      <c r="AA76" s="15">
        <f t="shared" si="40"/>
        <v>-70</v>
      </c>
    </row>
    <row r="77" spans="1:28" s="24" customFormat="1">
      <c r="A77" s="132"/>
      <c r="B77" s="133"/>
      <c r="C77" s="134"/>
      <c r="D77" s="133"/>
      <c r="E77" s="133"/>
      <c r="F77" s="133"/>
      <c r="G77" s="133"/>
      <c r="H77" s="133"/>
      <c r="I77" s="133"/>
      <c r="J77" s="133"/>
      <c r="K77" s="133"/>
      <c r="L77" s="133"/>
      <c r="M77" s="7">
        <f t="shared" si="35"/>
        <v>0</v>
      </c>
      <c r="N77" s="12"/>
      <c r="O77" s="12"/>
      <c r="P77" s="12"/>
      <c r="Q77" s="12"/>
      <c r="R77" s="12"/>
      <c r="S77" s="12"/>
      <c r="T77" s="12"/>
      <c r="U77" s="12"/>
      <c r="V77" s="12"/>
      <c r="W77" s="7">
        <f t="shared" si="36"/>
        <v>0</v>
      </c>
      <c r="X77" s="7">
        <f t="shared" si="37"/>
        <v>0</v>
      </c>
      <c r="Y77" s="107">
        <f t="shared" si="38"/>
        <v>0</v>
      </c>
      <c r="Z77" s="108">
        <f t="shared" si="39"/>
        <v>0</v>
      </c>
      <c r="AA77" s="15">
        <f t="shared" si="40"/>
        <v>-70</v>
      </c>
    </row>
    <row r="78" spans="1:28" s="24" customFormat="1">
      <c r="A78" s="104"/>
      <c r="B78" s="105"/>
      <c r="C78" s="106"/>
      <c r="D78" s="105"/>
      <c r="E78" s="105"/>
      <c r="F78" s="105"/>
      <c r="G78" s="105"/>
      <c r="H78" s="105"/>
      <c r="I78" s="105"/>
      <c r="J78" s="105"/>
      <c r="K78" s="105"/>
      <c r="L78" s="105"/>
      <c r="M78" s="7">
        <f t="shared" si="35"/>
        <v>0</v>
      </c>
      <c r="N78" s="12"/>
      <c r="O78" s="12"/>
      <c r="P78" s="12"/>
      <c r="Q78" s="12"/>
      <c r="R78" s="12"/>
      <c r="S78" s="12"/>
      <c r="T78" s="12"/>
      <c r="U78" s="12"/>
      <c r="V78" s="12"/>
      <c r="W78" s="7">
        <f t="shared" si="36"/>
        <v>0</v>
      </c>
      <c r="X78" s="7">
        <f t="shared" si="37"/>
        <v>0</v>
      </c>
      <c r="Y78" s="107">
        <f t="shared" si="38"/>
        <v>0</v>
      </c>
      <c r="Z78" s="108">
        <f t="shared" si="39"/>
        <v>0</v>
      </c>
      <c r="AA78" s="15">
        <f t="shared" si="40"/>
        <v>-70</v>
      </c>
    </row>
    <row r="79" spans="1:28">
      <c r="A79" s="132"/>
      <c r="B79" s="4"/>
      <c r="C79" s="19"/>
      <c r="D79" s="4"/>
      <c r="E79" s="4"/>
      <c r="F79" s="4"/>
      <c r="G79" s="4"/>
      <c r="H79" s="4"/>
      <c r="I79" s="4"/>
      <c r="J79" s="4"/>
      <c r="K79" s="4"/>
      <c r="L79" s="4"/>
      <c r="M79" s="7">
        <f t="shared" si="35"/>
        <v>0</v>
      </c>
      <c r="N79" s="2"/>
      <c r="O79" s="2"/>
      <c r="P79" s="2"/>
      <c r="Q79" s="2"/>
      <c r="R79" s="2"/>
      <c r="S79" s="2"/>
      <c r="T79" s="2"/>
      <c r="U79" s="2"/>
      <c r="V79" s="2"/>
      <c r="W79" s="7">
        <f t="shared" si="36"/>
        <v>0</v>
      </c>
      <c r="X79" s="7">
        <f t="shared" si="37"/>
        <v>0</v>
      </c>
      <c r="Y79" s="7">
        <f t="shared" si="38"/>
        <v>0</v>
      </c>
      <c r="Z79" s="108">
        <f t="shared" si="39"/>
        <v>0</v>
      </c>
      <c r="AA79" s="15">
        <f t="shared" si="40"/>
        <v>-70</v>
      </c>
    </row>
    <row r="80" spans="1:28">
      <c r="A80" s="5"/>
      <c r="B80" s="3"/>
      <c r="C80" s="18"/>
      <c r="D80" s="3"/>
      <c r="E80" s="3"/>
      <c r="F80" s="3"/>
      <c r="G80" s="3"/>
      <c r="H80" s="3"/>
      <c r="I80" s="3"/>
      <c r="J80" s="3"/>
      <c r="K80" s="3"/>
      <c r="L80" s="3"/>
      <c r="M80" s="7">
        <f t="shared" si="35"/>
        <v>0</v>
      </c>
      <c r="N80" s="2"/>
      <c r="O80" s="2"/>
      <c r="P80" s="2"/>
      <c r="Q80" s="2"/>
      <c r="R80" s="2"/>
      <c r="S80" s="2"/>
      <c r="T80" s="2"/>
      <c r="U80" s="2"/>
      <c r="V80" s="2"/>
      <c r="W80" s="7">
        <f t="shared" si="36"/>
        <v>0</v>
      </c>
      <c r="X80" s="7">
        <f t="shared" si="37"/>
        <v>0</v>
      </c>
      <c r="Y80" s="7">
        <f t="shared" si="38"/>
        <v>0</v>
      </c>
      <c r="Z80" s="108">
        <f t="shared" si="39"/>
        <v>0</v>
      </c>
      <c r="AA80" s="15">
        <f t="shared" si="40"/>
        <v>-70</v>
      </c>
    </row>
    <row r="81" spans="1:28">
      <c r="A81" s="20"/>
      <c r="C81" s="19"/>
      <c r="D81" s="4"/>
      <c r="E81" s="4"/>
      <c r="F81" s="4"/>
      <c r="G81" s="4"/>
      <c r="H81" s="4"/>
      <c r="I81" s="4"/>
      <c r="J81" s="4"/>
      <c r="K81" s="4"/>
      <c r="L81" s="4"/>
      <c r="M81" s="7">
        <f t="shared" si="35"/>
        <v>0</v>
      </c>
      <c r="N81" s="2"/>
      <c r="O81" s="2"/>
      <c r="P81" s="2"/>
      <c r="Q81" s="2"/>
      <c r="R81" s="2"/>
      <c r="S81" s="2"/>
      <c r="T81" s="2"/>
      <c r="U81" s="2"/>
      <c r="V81" s="2"/>
      <c r="W81" s="7">
        <f t="shared" si="36"/>
        <v>0</v>
      </c>
      <c r="X81" s="7">
        <f t="shared" si="37"/>
        <v>0</v>
      </c>
      <c r="Y81" s="7">
        <f t="shared" si="38"/>
        <v>0</v>
      </c>
      <c r="Z81" s="108">
        <f t="shared" si="39"/>
        <v>0</v>
      </c>
      <c r="AA81" s="15">
        <f t="shared" si="40"/>
        <v>-70</v>
      </c>
    </row>
    <row r="82" spans="1:28">
      <c r="A82" s="5"/>
      <c r="B82" s="3"/>
      <c r="C82" s="18"/>
      <c r="D82" s="3"/>
      <c r="E82" s="3"/>
      <c r="F82" s="3"/>
      <c r="G82" s="3"/>
      <c r="H82" s="3"/>
      <c r="I82" s="3"/>
      <c r="J82" s="3"/>
      <c r="K82" s="3"/>
      <c r="L82" s="3"/>
      <c r="M82" s="7">
        <f t="shared" si="35"/>
        <v>0</v>
      </c>
      <c r="N82" s="2"/>
      <c r="O82" s="2"/>
      <c r="P82" s="2"/>
      <c r="Q82" s="2"/>
      <c r="R82" s="2"/>
      <c r="S82" s="2"/>
      <c r="T82" s="2"/>
      <c r="U82" s="2"/>
      <c r="V82" s="2"/>
      <c r="W82" s="7">
        <f t="shared" si="36"/>
        <v>0</v>
      </c>
      <c r="X82" s="7">
        <f t="shared" si="37"/>
        <v>0</v>
      </c>
      <c r="Y82" s="7">
        <f t="shared" si="38"/>
        <v>0</v>
      </c>
      <c r="Z82" s="108">
        <f t="shared" si="39"/>
        <v>0</v>
      </c>
      <c r="AA82" s="15">
        <f t="shared" si="40"/>
        <v>-70</v>
      </c>
    </row>
    <row r="83" spans="1:28">
      <c r="A83" s="5"/>
      <c r="B83" s="3"/>
      <c r="C83" s="18"/>
      <c r="D83" s="3"/>
      <c r="E83" s="3"/>
      <c r="F83" s="3"/>
      <c r="G83" s="3"/>
      <c r="H83" s="3"/>
      <c r="I83" s="3"/>
      <c r="J83" s="3"/>
      <c r="K83" s="3"/>
      <c r="L83" s="3"/>
      <c r="M83" s="7">
        <f t="shared" si="35"/>
        <v>0</v>
      </c>
      <c r="N83" s="2"/>
      <c r="O83" s="2"/>
      <c r="P83" s="2"/>
      <c r="Q83" s="2"/>
      <c r="R83" s="2"/>
      <c r="S83" s="2"/>
      <c r="T83" s="2"/>
      <c r="U83" s="2"/>
      <c r="V83" s="2"/>
      <c r="W83" s="7">
        <f t="shared" si="36"/>
        <v>0</v>
      </c>
      <c r="X83" s="7">
        <f t="shared" si="37"/>
        <v>0</v>
      </c>
      <c r="Y83" s="7">
        <f t="shared" si="38"/>
        <v>0</v>
      </c>
      <c r="Z83" s="108">
        <f t="shared" si="39"/>
        <v>0</v>
      </c>
      <c r="AA83" s="15">
        <f t="shared" si="40"/>
        <v>-70</v>
      </c>
    </row>
    <row r="84" spans="1:28">
      <c r="A84" s="17"/>
      <c r="B84" s="4"/>
      <c r="C84" s="19"/>
      <c r="D84" s="4"/>
      <c r="E84" s="4"/>
      <c r="F84" s="4"/>
      <c r="G84" s="4"/>
      <c r="H84" s="4"/>
      <c r="I84" s="4"/>
      <c r="J84" s="4"/>
      <c r="K84" s="4"/>
      <c r="L84" s="4"/>
      <c r="M84" s="7">
        <f t="shared" si="35"/>
        <v>0</v>
      </c>
      <c r="N84" s="2"/>
      <c r="O84" s="2"/>
      <c r="P84" s="2"/>
      <c r="Q84" s="2"/>
      <c r="R84" s="2"/>
      <c r="S84" s="2"/>
      <c r="T84" s="2"/>
      <c r="U84" s="2"/>
      <c r="V84" s="2"/>
      <c r="W84" s="7">
        <f t="shared" si="36"/>
        <v>0</v>
      </c>
      <c r="X84" s="7">
        <f t="shared" si="37"/>
        <v>0</v>
      </c>
      <c r="Y84" s="7">
        <f t="shared" si="38"/>
        <v>0</v>
      </c>
      <c r="Z84" s="108">
        <f t="shared" si="39"/>
        <v>0</v>
      </c>
      <c r="AA84" s="15">
        <f t="shared" si="40"/>
        <v>-70</v>
      </c>
    </row>
    <row r="85" spans="1:28">
      <c r="A85" s="5"/>
      <c r="B85" s="3"/>
      <c r="C85" s="18"/>
      <c r="D85" s="3"/>
      <c r="E85" s="3"/>
      <c r="F85" s="3"/>
      <c r="G85" s="3"/>
      <c r="H85" s="3"/>
      <c r="I85" s="3"/>
      <c r="J85" s="3"/>
      <c r="K85" s="3"/>
      <c r="L85" s="3"/>
      <c r="M85" s="7">
        <f t="shared" si="35"/>
        <v>0</v>
      </c>
      <c r="N85" s="2"/>
      <c r="O85" s="2"/>
      <c r="P85" s="2"/>
      <c r="Q85" s="2"/>
      <c r="R85" s="2"/>
      <c r="S85" s="2"/>
      <c r="T85" s="2"/>
      <c r="U85" s="2"/>
      <c r="V85" s="2"/>
      <c r="W85" s="7">
        <f t="shared" si="36"/>
        <v>0</v>
      </c>
      <c r="X85" s="7">
        <f t="shared" si="37"/>
        <v>0</v>
      </c>
      <c r="Y85" s="7">
        <f t="shared" si="38"/>
        <v>0</v>
      </c>
      <c r="Z85" s="10">
        <f t="shared" si="39"/>
        <v>0</v>
      </c>
      <c r="AA85" s="15">
        <f t="shared" si="40"/>
        <v>-70</v>
      </c>
    </row>
    <row r="86" spans="1:28">
      <c r="A86" s="31"/>
      <c r="B86" s="28"/>
      <c r="C86" s="29"/>
      <c r="D86" s="28"/>
      <c r="E86" s="28"/>
      <c r="F86" s="28"/>
      <c r="G86" s="28"/>
      <c r="H86" s="28"/>
      <c r="I86" s="28"/>
      <c r="J86" s="28"/>
      <c r="K86" s="28"/>
      <c r="L86" s="28"/>
      <c r="M86" s="7">
        <f t="shared" ref="M86:M98" si="41">SUM(D86:L86)</f>
        <v>0</v>
      </c>
      <c r="N86" s="1"/>
      <c r="O86" s="1"/>
      <c r="P86" s="1"/>
      <c r="Q86" s="1"/>
      <c r="R86" s="1"/>
      <c r="S86" s="1"/>
      <c r="T86" s="1"/>
      <c r="U86" s="1"/>
      <c r="V86" s="1"/>
      <c r="W86" s="7">
        <f t="shared" ref="W86:W98" si="42">SUM(N86:V86)</f>
        <v>0</v>
      </c>
      <c r="X86" s="7">
        <f t="shared" ref="X86:X98" si="43">W86+M86</f>
        <v>0</v>
      </c>
      <c r="Y86" s="7">
        <f t="shared" ref="Y86:Y98" si="44">W86-(C86/2)</f>
        <v>0</v>
      </c>
      <c r="Z86" s="10">
        <f t="shared" ref="Z86:Z98" si="45">X86-C86</f>
        <v>0</v>
      </c>
      <c r="AA86" s="15">
        <f t="shared" ref="AA86:AA98" si="46">Z86-70</f>
        <v>-70</v>
      </c>
    </row>
    <row r="87" spans="1:28">
      <c r="A87" s="31"/>
      <c r="B87" s="28"/>
      <c r="C87" s="29"/>
      <c r="D87" s="28"/>
      <c r="E87" s="28"/>
      <c r="F87" s="28"/>
      <c r="G87" s="28"/>
      <c r="H87" s="28"/>
      <c r="I87" s="28"/>
      <c r="J87" s="28"/>
      <c r="K87" s="28"/>
      <c r="L87" s="28"/>
      <c r="M87" s="7">
        <f t="shared" si="41"/>
        <v>0</v>
      </c>
      <c r="N87" s="1"/>
      <c r="O87" s="1"/>
      <c r="P87" s="1"/>
      <c r="Q87" s="1"/>
      <c r="R87" s="1"/>
      <c r="S87" s="1"/>
      <c r="T87" s="1"/>
      <c r="U87" s="1"/>
      <c r="V87" s="1"/>
      <c r="W87" s="7">
        <f t="shared" si="42"/>
        <v>0</v>
      </c>
      <c r="X87" s="7">
        <f t="shared" si="43"/>
        <v>0</v>
      </c>
      <c r="Y87" s="7">
        <f t="shared" si="44"/>
        <v>0</v>
      </c>
      <c r="Z87" s="10">
        <f t="shared" si="45"/>
        <v>0</v>
      </c>
      <c r="AA87" s="15">
        <f t="shared" si="46"/>
        <v>-70</v>
      </c>
      <c r="AB87" s="16"/>
    </row>
    <row r="88" spans="1:28">
      <c r="A88" s="31"/>
      <c r="B88" s="28"/>
      <c r="C88" s="29"/>
      <c r="D88" s="28"/>
      <c r="E88" s="28"/>
      <c r="F88" s="28"/>
      <c r="G88" s="28"/>
      <c r="H88" s="28"/>
      <c r="I88" s="28"/>
      <c r="J88" s="28"/>
      <c r="K88" s="28"/>
      <c r="L88" s="28"/>
      <c r="M88" s="7">
        <f t="shared" si="41"/>
        <v>0</v>
      </c>
      <c r="N88" s="1"/>
      <c r="O88" s="1"/>
      <c r="P88" s="1"/>
      <c r="Q88" s="1"/>
      <c r="R88" s="1"/>
      <c r="S88" s="1"/>
      <c r="T88" s="1"/>
      <c r="U88" s="1"/>
      <c r="V88" s="1"/>
      <c r="W88" s="7">
        <f t="shared" si="42"/>
        <v>0</v>
      </c>
      <c r="X88" s="7">
        <f t="shared" si="43"/>
        <v>0</v>
      </c>
      <c r="Y88" s="7">
        <f t="shared" si="44"/>
        <v>0</v>
      </c>
      <c r="Z88" s="10">
        <f t="shared" si="45"/>
        <v>0</v>
      </c>
      <c r="AA88" s="15">
        <f t="shared" si="46"/>
        <v>-70</v>
      </c>
      <c r="AB88" s="16"/>
    </row>
    <row r="89" spans="1:28">
      <c r="A89" s="30"/>
      <c r="B89" s="28"/>
      <c r="C89" s="29"/>
      <c r="D89" s="28"/>
      <c r="E89" s="28"/>
      <c r="F89" s="28"/>
      <c r="G89" s="28"/>
      <c r="H89" s="28"/>
      <c r="I89" s="28"/>
      <c r="J89" s="28"/>
      <c r="K89" s="28"/>
      <c r="L89" s="28"/>
      <c r="M89" s="7">
        <f t="shared" si="41"/>
        <v>0</v>
      </c>
      <c r="N89" s="1"/>
      <c r="O89" s="1"/>
      <c r="P89" s="1"/>
      <c r="Q89" s="1"/>
      <c r="R89" s="1"/>
      <c r="S89" s="1"/>
      <c r="T89" s="1"/>
      <c r="U89" s="1"/>
      <c r="V89" s="1"/>
      <c r="W89" s="7">
        <f t="shared" si="42"/>
        <v>0</v>
      </c>
      <c r="X89" s="7">
        <f t="shared" si="43"/>
        <v>0</v>
      </c>
      <c r="Y89" s="7">
        <f t="shared" si="44"/>
        <v>0</v>
      </c>
      <c r="Z89" s="10">
        <f t="shared" si="45"/>
        <v>0</v>
      </c>
      <c r="AA89" s="15">
        <f t="shared" si="46"/>
        <v>-70</v>
      </c>
    </row>
    <row r="90" spans="1:28">
      <c r="A90" s="30"/>
      <c r="B90" s="32"/>
      <c r="C90" s="25"/>
      <c r="D90" s="32"/>
      <c r="E90" s="32"/>
      <c r="F90" s="32"/>
      <c r="G90" s="32"/>
      <c r="H90" s="32"/>
      <c r="I90" s="32"/>
      <c r="J90" s="32"/>
      <c r="K90" s="32"/>
      <c r="L90" s="32"/>
      <c r="M90" s="7">
        <f t="shared" si="41"/>
        <v>0</v>
      </c>
      <c r="N90" s="1"/>
      <c r="O90" s="1"/>
      <c r="P90" s="1"/>
      <c r="Q90" s="1"/>
      <c r="R90" s="1"/>
      <c r="S90" s="1"/>
      <c r="T90" s="1"/>
      <c r="U90" s="1"/>
      <c r="V90" s="1"/>
      <c r="W90" s="7">
        <f t="shared" si="42"/>
        <v>0</v>
      </c>
      <c r="X90" s="7">
        <f t="shared" si="43"/>
        <v>0</v>
      </c>
      <c r="Y90" s="7">
        <f t="shared" si="44"/>
        <v>0</v>
      </c>
      <c r="Z90" s="10">
        <f t="shared" si="45"/>
        <v>0</v>
      </c>
      <c r="AA90" s="15">
        <f t="shared" si="46"/>
        <v>-70</v>
      </c>
    </row>
    <row r="91" spans="1:28">
      <c r="A91" s="5"/>
      <c r="B91" s="4"/>
      <c r="C91" s="19"/>
      <c r="D91" s="4"/>
      <c r="E91" s="4"/>
      <c r="F91" s="4"/>
      <c r="G91" s="4"/>
      <c r="H91" s="4"/>
      <c r="I91" s="4"/>
      <c r="J91" s="4"/>
      <c r="K91" s="4"/>
      <c r="L91" s="4"/>
      <c r="M91" s="7">
        <f t="shared" si="41"/>
        <v>0</v>
      </c>
      <c r="N91" s="2"/>
      <c r="O91" s="2"/>
      <c r="P91" s="2"/>
      <c r="Q91" s="2"/>
      <c r="R91" s="2"/>
      <c r="S91" s="2"/>
      <c r="T91" s="2"/>
      <c r="U91" s="2"/>
      <c r="V91" s="2"/>
      <c r="W91" s="7">
        <f t="shared" si="42"/>
        <v>0</v>
      </c>
      <c r="X91" s="7">
        <f t="shared" si="43"/>
        <v>0</v>
      </c>
      <c r="Y91" s="7">
        <f t="shared" si="44"/>
        <v>0</v>
      </c>
      <c r="Z91" s="10">
        <f t="shared" si="45"/>
        <v>0</v>
      </c>
      <c r="AA91" s="15">
        <f t="shared" si="46"/>
        <v>-70</v>
      </c>
    </row>
    <row r="92" spans="1:28">
      <c r="A92" s="17"/>
      <c r="B92" s="4"/>
      <c r="C92" s="19"/>
      <c r="D92" s="4"/>
      <c r="E92" s="4"/>
      <c r="F92" s="4"/>
      <c r="G92" s="4"/>
      <c r="H92" s="4"/>
      <c r="I92" s="4"/>
      <c r="J92" s="4"/>
      <c r="K92" s="4"/>
      <c r="L92" s="4"/>
      <c r="M92" s="7">
        <f t="shared" si="41"/>
        <v>0</v>
      </c>
      <c r="N92" s="2"/>
      <c r="O92" s="2"/>
      <c r="P92" s="2"/>
      <c r="Q92" s="2"/>
      <c r="R92" s="2"/>
      <c r="S92" s="2"/>
      <c r="T92" s="2"/>
      <c r="U92" s="2"/>
      <c r="V92" s="2"/>
      <c r="W92" s="7">
        <f t="shared" si="42"/>
        <v>0</v>
      </c>
      <c r="X92" s="7">
        <f t="shared" si="43"/>
        <v>0</v>
      </c>
      <c r="Y92" s="7">
        <f t="shared" si="44"/>
        <v>0</v>
      </c>
      <c r="Z92" s="10">
        <f t="shared" si="45"/>
        <v>0</v>
      </c>
      <c r="AA92" s="15">
        <f t="shared" si="46"/>
        <v>-70</v>
      </c>
    </row>
    <row r="93" spans="1:28">
      <c r="A93" s="5"/>
      <c r="B93" s="3"/>
      <c r="C93" s="18"/>
      <c r="D93" s="3"/>
      <c r="E93" s="3"/>
      <c r="F93" s="3"/>
      <c r="G93" s="3"/>
      <c r="H93" s="3"/>
      <c r="I93" s="3"/>
      <c r="J93" s="3"/>
      <c r="K93" s="3"/>
      <c r="L93" s="3"/>
      <c r="M93" s="7">
        <f t="shared" si="41"/>
        <v>0</v>
      </c>
      <c r="N93" s="2"/>
      <c r="O93" s="2"/>
      <c r="P93" s="2"/>
      <c r="Q93" s="2"/>
      <c r="R93" s="2"/>
      <c r="S93" s="2"/>
      <c r="T93" s="2"/>
      <c r="U93" s="2"/>
      <c r="V93" s="2"/>
      <c r="W93" s="7">
        <f t="shared" si="42"/>
        <v>0</v>
      </c>
      <c r="X93" s="7">
        <f t="shared" si="43"/>
        <v>0</v>
      </c>
      <c r="Y93" s="7">
        <f t="shared" si="44"/>
        <v>0</v>
      </c>
      <c r="Z93" s="10">
        <f t="shared" si="45"/>
        <v>0</v>
      </c>
      <c r="AA93" s="15">
        <f t="shared" si="46"/>
        <v>-70</v>
      </c>
    </row>
    <row r="94" spans="1:28">
      <c r="A94" s="17"/>
      <c r="B94" s="4"/>
      <c r="C94" s="19"/>
      <c r="D94" s="4"/>
      <c r="E94" s="4"/>
      <c r="F94" s="4"/>
      <c r="G94" s="4"/>
      <c r="H94" s="4"/>
      <c r="I94" s="4"/>
      <c r="J94" s="4"/>
      <c r="K94" s="4"/>
      <c r="L94" s="4"/>
      <c r="M94" s="7">
        <f t="shared" si="41"/>
        <v>0</v>
      </c>
      <c r="N94" s="2"/>
      <c r="O94" s="2"/>
      <c r="P94" s="2"/>
      <c r="Q94" s="2"/>
      <c r="R94" s="2"/>
      <c r="S94" s="2"/>
      <c r="T94" s="2"/>
      <c r="U94" s="2"/>
      <c r="V94" s="2"/>
      <c r="W94" s="7">
        <f t="shared" si="42"/>
        <v>0</v>
      </c>
      <c r="X94" s="7">
        <f t="shared" si="43"/>
        <v>0</v>
      </c>
      <c r="Y94" s="7">
        <f t="shared" si="44"/>
        <v>0</v>
      </c>
      <c r="Z94" s="10">
        <f t="shared" si="45"/>
        <v>0</v>
      </c>
      <c r="AA94" s="15">
        <f t="shared" si="46"/>
        <v>-70</v>
      </c>
    </row>
    <row r="95" spans="1:28">
      <c r="A95" s="5"/>
      <c r="B95" s="3"/>
      <c r="C95" s="18"/>
      <c r="D95" s="3"/>
      <c r="E95" s="3"/>
      <c r="F95" s="3"/>
      <c r="G95" s="3"/>
      <c r="H95" s="3"/>
      <c r="I95" s="3"/>
      <c r="J95" s="3"/>
      <c r="K95" s="3"/>
      <c r="L95" s="3"/>
      <c r="M95" s="7">
        <f t="shared" si="41"/>
        <v>0</v>
      </c>
      <c r="N95" s="2"/>
      <c r="O95" s="2"/>
      <c r="P95" s="2"/>
      <c r="Q95" s="2"/>
      <c r="R95" s="2"/>
      <c r="S95" s="2"/>
      <c r="T95" s="2"/>
      <c r="U95" s="2"/>
      <c r="V95" s="2"/>
      <c r="W95" s="7">
        <f t="shared" si="42"/>
        <v>0</v>
      </c>
      <c r="X95" s="7">
        <f t="shared" si="43"/>
        <v>0</v>
      </c>
      <c r="Y95" s="7">
        <f t="shared" si="44"/>
        <v>0</v>
      </c>
      <c r="Z95" s="10">
        <f t="shared" si="45"/>
        <v>0</v>
      </c>
      <c r="AA95" s="15">
        <f t="shared" si="46"/>
        <v>-70</v>
      </c>
    </row>
    <row r="96" spans="1:28">
      <c r="A96" s="5"/>
      <c r="B96" s="3"/>
      <c r="C96" s="18"/>
      <c r="D96" s="3"/>
      <c r="E96" s="3"/>
      <c r="F96" s="3"/>
      <c r="G96" s="3"/>
      <c r="H96" s="3"/>
      <c r="I96" s="3"/>
      <c r="J96" s="3"/>
      <c r="K96" s="3"/>
      <c r="L96" s="3"/>
      <c r="M96" s="7">
        <f t="shared" si="41"/>
        <v>0</v>
      </c>
      <c r="N96" s="2"/>
      <c r="O96" s="2"/>
      <c r="P96" s="2"/>
      <c r="Q96" s="2"/>
      <c r="R96" s="2"/>
      <c r="S96" s="2"/>
      <c r="T96" s="2"/>
      <c r="U96" s="2"/>
      <c r="V96" s="2"/>
      <c r="W96" s="7">
        <f t="shared" si="42"/>
        <v>0</v>
      </c>
      <c r="X96" s="7">
        <f t="shared" si="43"/>
        <v>0</v>
      </c>
      <c r="Y96" s="7">
        <f t="shared" si="44"/>
        <v>0</v>
      </c>
      <c r="Z96" s="10">
        <f t="shared" si="45"/>
        <v>0</v>
      </c>
      <c r="AA96" s="15">
        <f t="shared" si="46"/>
        <v>-70</v>
      </c>
    </row>
    <row r="97" spans="1:28">
      <c r="A97" s="5"/>
      <c r="B97" s="3"/>
      <c r="C97" s="18"/>
      <c r="D97" s="3"/>
      <c r="E97" s="3"/>
      <c r="F97" s="3"/>
      <c r="G97" s="3"/>
      <c r="H97" s="3"/>
      <c r="I97" s="3"/>
      <c r="J97" s="3"/>
      <c r="K97" s="3"/>
      <c r="L97" s="3"/>
      <c r="M97" s="7">
        <f t="shared" si="41"/>
        <v>0</v>
      </c>
      <c r="N97" s="2"/>
      <c r="O97" s="2"/>
      <c r="P97" s="2"/>
      <c r="Q97" s="2"/>
      <c r="R97" s="2"/>
      <c r="S97" s="2"/>
      <c r="T97" s="2"/>
      <c r="U97" s="2"/>
      <c r="V97" s="2"/>
      <c r="W97" s="7">
        <f t="shared" si="42"/>
        <v>0</v>
      </c>
      <c r="X97" s="7">
        <f t="shared" si="43"/>
        <v>0</v>
      </c>
      <c r="Y97" s="7">
        <f t="shared" si="44"/>
        <v>0</v>
      </c>
      <c r="Z97" s="10">
        <f t="shared" si="45"/>
        <v>0</v>
      </c>
      <c r="AA97" s="15">
        <f t="shared" si="46"/>
        <v>-70</v>
      </c>
    </row>
    <row r="98" spans="1:28" s="24" customFormat="1">
      <c r="A98" s="104"/>
      <c r="B98" s="105"/>
      <c r="C98" s="106"/>
      <c r="D98" s="105"/>
      <c r="E98" s="105"/>
      <c r="F98" s="105"/>
      <c r="G98" s="105"/>
      <c r="H98" s="105"/>
      <c r="I98" s="105"/>
      <c r="J98" s="105"/>
      <c r="K98" s="105"/>
      <c r="L98" s="105"/>
      <c r="M98" s="107">
        <f t="shared" si="41"/>
        <v>0</v>
      </c>
      <c r="N98" s="12"/>
      <c r="O98" s="12"/>
      <c r="P98" s="12"/>
      <c r="Q98" s="12"/>
      <c r="R98" s="12"/>
      <c r="S98" s="12"/>
      <c r="T98" s="12"/>
      <c r="U98" s="12"/>
      <c r="V98" s="12"/>
      <c r="W98" s="107">
        <f t="shared" si="42"/>
        <v>0</v>
      </c>
      <c r="X98" s="107">
        <f t="shared" si="43"/>
        <v>0</v>
      </c>
      <c r="Y98" s="107">
        <f t="shared" si="44"/>
        <v>0</v>
      </c>
      <c r="Z98" s="108">
        <f t="shared" si="45"/>
        <v>0</v>
      </c>
      <c r="AA98" s="109">
        <f t="shared" si="46"/>
        <v>-70</v>
      </c>
    </row>
    <row r="99" spans="1:28">
      <c r="A99" s="5"/>
      <c r="B99" s="4"/>
      <c r="C99" s="19"/>
      <c r="D99" s="4"/>
      <c r="E99" s="4"/>
      <c r="F99" s="4"/>
      <c r="G99" s="4"/>
      <c r="H99" s="4"/>
      <c r="I99" s="4"/>
      <c r="J99" s="4"/>
      <c r="K99" s="4"/>
      <c r="L99" s="4"/>
      <c r="M99" s="7">
        <f t="shared" ref="M99:M106" si="47">SUM(D99:L99)</f>
        <v>0</v>
      </c>
      <c r="N99" s="2"/>
      <c r="O99" s="2"/>
      <c r="P99" s="2"/>
      <c r="Q99" s="2"/>
      <c r="R99" s="2"/>
      <c r="S99" s="2"/>
      <c r="T99" s="2"/>
      <c r="U99" s="2"/>
      <c r="V99" s="2"/>
      <c r="W99" s="7">
        <f t="shared" ref="W99:W106" si="48">SUM(N99:V99)</f>
        <v>0</v>
      </c>
      <c r="X99" s="7">
        <f t="shared" ref="X99:X106" si="49">W99+M99</f>
        <v>0</v>
      </c>
      <c r="Y99" s="7">
        <f t="shared" ref="Y99:Y106" si="50">W99-(C99/2)</f>
        <v>0</v>
      </c>
      <c r="Z99" s="10">
        <f t="shared" ref="Z99:Z106" si="51">X99-C99</f>
        <v>0</v>
      </c>
      <c r="AA99" s="15">
        <f t="shared" ref="AA99:AA106" si="52">Z99-70</f>
        <v>-70</v>
      </c>
    </row>
    <row r="100" spans="1:28">
      <c r="A100" s="17"/>
      <c r="B100" s="4"/>
      <c r="C100" s="19"/>
      <c r="D100" s="4"/>
      <c r="E100" s="4"/>
      <c r="F100" s="4"/>
      <c r="G100" s="4"/>
      <c r="H100" s="4"/>
      <c r="I100" s="4"/>
      <c r="J100" s="4"/>
      <c r="K100" s="4"/>
      <c r="L100" s="4"/>
      <c r="M100" s="7">
        <f t="shared" si="47"/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7">
        <f t="shared" si="48"/>
        <v>0</v>
      </c>
      <c r="X100" s="7">
        <f t="shared" si="49"/>
        <v>0</v>
      </c>
      <c r="Y100" s="7">
        <f t="shared" si="50"/>
        <v>0</v>
      </c>
      <c r="Z100" s="10">
        <f t="shared" si="51"/>
        <v>0</v>
      </c>
      <c r="AA100" s="15">
        <f t="shared" si="52"/>
        <v>-70</v>
      </c>
    </row>
    <row r="101" spans="1:28">
      <c r="A101" s="5"/>
      <c r="B101" s="3"/>
      <c r="C101" s="18"/>
      <c r="D101" s="3"/>
      <c r="E101" s="3"/>
      <c r="F101" s="3"/>
      <c r="G101" s="3"/>
      <c r="H101" s="3"/>
      <c r="I101" s="3"/>
      <c r="J101" s="3"/>
      <c r="K101" s="3"/>
      <c r="L101" s="3"/>
      <c r="M101" s="7">
        <f t="shared" si="47"/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7">
        <f t="shared" si="48"/>
        <v>0</v>
      </c>
      <c r="X101" s="7">
        <f t="shared" si="49"/>
        <v>0</v>
      </c>
      <c r="Y101" s="7">
        <f t="shared" si="50"/>
        <v>0</v>
      </c>
      <c r="Z101" s="10">
        <f t="shared" si="51"/>
        <v>0</v>
      </c>
      <c r="AA101" s="15">
        <f t="shared" si="52"/>
        <v>-70</v>
      </c>
    </row>
    <row r="102" spans="1:28">
      <c r="A102" s="17"/>
      <c r="B102" s="4"/>
      <c r="C102" s="19"/>
      <c r="D102" s="4"/>
      <c r="E102" s="4"/>
      <c r="F102" s="4"/>
      <c r="G102" s="4"/>
      <c r="H102" s="4"/>
      <c r="I102" s="4"/>
      <c r="J102" s="4"/>
      <c r="K102" s="4"/>
      <c r="L102" s="4"/>
      <c r="M102" s="7">
        <f t="shared" si="47"/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7">
        <f t="shared" si="48"/>
        <v>0</v>
      </c>
      <c r="X102" s="7">
        <f t="shared" si="49"/>
        <v>0</v>
      </c>
      <c r="Y102" s="7">
        <f t="shared" si="50"/>
        <v>0</v>
      </c>
      <c r="Z102" s="10">
        <f t="shared" si="51"/>
        <v>0</v>
      </c>
      <c r="AA102" s="15">
        <f t="shared" si="52"/>
        <v>-70</v>
      </c>
    </row>
    <row r="103" spans="1:28">
      <c r="A103" s="5"/>
      <c r="B103" s="3"/>
      <c r="C103" s="18"/>
      <c r="D103" s="3"/>
      <c r="E103" s="3"/>
      <c r="F103" s="3"/>
      <c r="G103" s="3"/>
      <c r="H103" s="3"/>
      <c r="I103" s="3"/>
      <c r="J103" s="3"/>
      <c r="K103" s="3"/>
      <c r="L103" s="3"/>
      <c r="M103" s="7">
        <f t="shared" si="47"/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7">
        <f t="shared" si="48"/>
        <v>0</v>
      </c>
      <c r="X103" s="7">
        <f t="shared" si="49"/>
        <v>0</v>
      </c>
      <c r="Y103" s="7">
        <f t="shared" si="50"/>
        <v>0</v>
      </c>
      <c r="Z103" s="10">
        <f t="shared" si="51"/>
        <v>0</v>
      </c>
      <c r="AA103" s="15">
        <f t="shared" si="52"/>
        <v>-70</v>
      </c>
    </row>
    <row r="104" spans="1:28">
      <c r="A104" s="5"/>
      <c r="B104" s="3"/>
      <c r="C104" s="18"/>
      <c r="D104" s="3"/>
      <c r="E104" s="3"/>
      <c r="F104" s="3"/>
      <c r="G104" s="3"/>
      <c r="H104" s="3"/>
      <c r="I104" s="3"/>
      <c r="J104" s="3"/>
      <c r="K104" s="3"/>
      <c r="L104" s="3"/>
      <c r="M104" s="7">
        <f t="shared" si="47"/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7">
        <f t="shared" si="48"/>
        <v>0</v>
      </c>
      <c r="X104" s="7">
        <f t="shared" si="49"/>
        <v>0</v>
      </c>
      <c r="Y104" s="7">
        <f t="shared" si="50"/>
        <v>0</v>
      </c>
      <c r="Z104" s="10">
        <f t="shared" si="51"/>
        <v>0</v>
      </c>
      <c r="AA104" s="15">
        <f t="shared" si="52"/>
        <v>-70</v>
      </c>
    </row>
    <row r="105" spans="1:28">
      <c r="A105" s="5"/>
      <c r="B105" s="3"/>
      <c r="C105" s="18"/>
      <c r="D105" s="3"/>
      <c r="E105" s="3"/>
      <c r="F105" s="3"/>
      <c r="G105" s="3"/>
      <c r="H105" s="3"/>
      <c r="I105" s="3"/>
      <c r="J105" s="3"/>
      <c r="K105" s="3"/>
      <c r="L105" s="3"/>
      <c r="M105" s="7">
        <f t="shared" si="47"/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7">
        <f t="shared" si="48"/>
        <v>0</v>
      </c>
      <c r="X105" s="7">
        <f t="shared" si="49"/>
        <v>0</v>
      </c>
      <c r="Y105" s="7">
        <f t="shared" si="50"/>
        <v>0</v>
      </c>
      <c r="Z105" s="10">
        <f t="shared" si="51"/>
        <v>0</v>
      </c>
      <c r="AA105" s="15">
        <f t="shared" si="52"/>
        <v>-70</v>
      </c>
    </row>
    <row r="106" spans="1:28" s="24" customFormat="1">
      <c r="A106" s="104"/>
      <c r="B106" s="105"/>
      <c r="C106" s="106"/>
      <c r="D106" s="105"/>
      <c r="E106" s="105"/>
      <c r="F106" s="105"/>
      <c r="G106" s="105"/>
      <c r="H106" s="105"/>
      <c r="I106" s="105"/>
      <c r="J106" s="105"/>
      <c r="K106" s="105"/>
      <c r="L106" s="105"/>
      <c r="M106" s="107">
        <f t="shared" si="47"/>
        <v>0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07">
        <f t="shared" si="48"/>
        <v>0</v>
      </c>
      <c r="X106" s="107">
        <f t="shared" si="49"/>
        <v>0</v>
      </c>
      <c r="Y106" s="107">
        <f t="shared" si="50"/>
        <v>0</v>
      </c>
      <c r="Z106" s="108">
        <f t="shared" si="51"/>
        <v>0</v>
      </c>
      <c r="AA106" s="109">
        <f t="shared" si="52"/>
        <v>-70</v>
      </c>
    </row>
    <row r="107" spans="1:28" s="110" customFormat="1">
      <c r="A107" s="5"/>
      <c r="B107" s="3"/>
      <c r="C107" s="18"/>
      <c r="D107" s="3"/>
      <c r="E107" s="3"/>
      <c r="F107" s="3"/>
      <c r="G107" s="3"/>
      <c r="H107" s="3"/>
      <c r="I107" s="3"/>
      <c r="J107" s="3"/>
      <c r="K107" s="3"/>
      <c r="L107" s="3"/>
      <c r="M107" s="111"/>
      <c r="N107" s="2"/>
      <c r="O107" s="2"/>
      <c r="P107" s="2"/>
      <c r="Q107" s="2"/>
      <c r="R107" s="2"/>
      <c r="S107" s="2"/>
      <c r="T107" s="2"/>
      <c r="U107" s="2"/>
      <c r="V107" s="2"/>
      <c r="W107" s="111"/>
      <c r="X107" s="111"/>
      <c r="Y107" s="111"/>
      <c r="Z107" s="15"/>
      <c r="AA107" s="15"/>
      <c r="AB107" s="112"/>
    </row>
    <row r="108" spans="1:28" s="110" customFormat="1">
      <c r="A108" s="5"/>
      <c r="B108" s="3"/>
      <c r="C108" s="18"/>
      <c r="D108" s="3"/>
      <c r="E108" s="3"/>
      <c r="F108" s="3"/>
      <c r="G108" s="3"/>
      <c r="H108" s="3"/>
      <c r="I108" s="3"/>
      <c r="J108" s="3"/>
      <c r="K108" s="3"/>
      <c r="L108" s="3"/>
      <c r="M108" s="111"/>
      <c r="N108" s="2"/>
      <c r="O108" s="2"/>
      <c r="P108" s="2"/>
      <c r="Q108" s="2"/>
      <c r="R108" s="2"/>
      <c r="S108" s="2"/>
      <c r="T108" s="2"/>
      <c r="U108" s="2"/>
      <c r="V108" s="2"/>
      <c r="W108" s="111"/>
      <c r="X108" s="111"/>
      <c r="Y108" s="111"/>
      <c r="Z108" s="15"/>
      <c r="AA108" s="15"/>
    </row>
    <row r="109" spans="1:28" s="110" customFormat="1">
      <c r="A109" s="5"/>
      <c r="B109" s="3"/>
      <c r="C109" s="18"/>
      <c r="D109" s="3"/>
      <c r="E109" s="3"/>
      <c r="F109" s="3"/>
      <c r="G109" s="3"/>
      <c r="H109" s="3"/>
      <c r="I109" s="3"/>
      <c r="J109" s="3"/>
      <c r="K109" s="3"/>
      <c r="L109" s="3"/>
      <c r="M109" s="111"/>
      <c r="N109" s="2"/>
      <c r="O109" s="2"/>
      <c r="P109" s="2"/>
      <c r="Q109" s="2"/>
      <c r="R109" s="2"/>
      <c r="S109" s="2"/>
      <c r="T109" s="2"/>
      <c r="U109" s="2"/>
      <c r="V109" s="2"/>
      <c r="W109" s="111"/>
      <c r="X109" s="111"/>
      <c r="Y109" s="111"/>
      <c r="Z109" s="15"/>
      <c r="AA109" s="15"/>
    </row>
    <row r="110" spans="1:28" s="110" customFormat="1">
      <c r="A110" s="5"/>
      <c r="B110" s="3"/>
      <c r="C110" s="18"/>
      <c r="D110" s="3"/>
      <c r="E110" s="3"/>
      <c r="F110" s="3"/>
      <c r="G110" s="3"/>
      <c r="H110" s="3"/>
      <c r="I110" s="3"/>
      <c r="J110" s="3"/>
      <c r="K110" s="3"/>
      <c r="L110" s="3"/>
      <c r="M110" s="111"/>
      <c r="N110" s="2"/>
      <c r="O110" s="2"/>
      <c r="P110" s="2"/>
      <c r="Q110" s="2"/>
      <c r="R110" s="2"/>
      <c r="S110" s="2"/>
      <c r="T110" s="2"/>
      <c r="U110" s="2"/>
      <c r="V110" s="2"/>
      <c r="W110" s="111"/>
      <c r="X110" s="111"/>
      <c r="Y110" s="111"/>
      <c r="Z110" s="15"/>
      <c r="AA110" s="15"/>
    </row>
    <row r="111" spans="1:28" s="110" customFormat="1">
      <c r="A111" s="5"/>
      <c r="B111" s="3"/>
      <c r="C111" s="18"/>
      <c r="D111" s="3"/>
      <c r="E111" s="3"/>
      <c r="F111" s="3"/>
      <c r="G111" s="3"/>
      <c r="H111" s="3"/>
      <c r="I111" s="3"/>
      <c r="J111" s="3"/>
      <c r="K111" s="3"/>
      <c r="L111" s="3"/>
      <c r="M111" s="111"/>
      <c r="N111" s="2"/>
      <c r="O111" s="2"/>
      <c r="P111" s="2"/>
      <c r="Q111" s="2"/>
      <c r="R111" s="2"/>
      <c r="S111" s="2"/>
      <c r="T111" s="2"/>
      <c r="U111" s="2"/>
      <c r="V111" s="2"/>
      <c r="W111" s="111"/>
      <c r="X111" s="111"/>
      <c r="Y111" s="111"/>
      <c r="Z111" s="15"/>
      <c r="AA111" s="15"/>
    </row>
    <row r="112" spans="1:28" s="110" customFormat="1">
      <c r="A112" s="5"/>
      <c r="B112" s="3"/>
      <c r="C112" s="18"/>
      <c r="D112" s="3"/>
      <c r="E112" s="3"/>
      <c r="F112" s="3"/>
      <c r="G112" s="3"/>
      <c r="H112" s="3"/>
      <c r="I112" s="3"/>
      <c r="J112" s="3"/>
      <c r="K112" s="3"/>
      <c r="L112" s="3"/>
      <c r="M112" s="111"/>
      <c r="N112" s="2"/>
      <c r="O112" s="2"/>
      <c r="P112" s="2"/>
      <c r="Q112" s="2"/>
      <c r="R112" s="2"/>
      <c r="S112" s="2"/>
      <c r="T112" s="2"/>
      <c r="U112" s="2"/>
      <c r="V112" s="2"/>
      <c r="W112" s="111"/>
      <c r="X112" s="111"/>
      <c r="Y112" s="111"/>
      <c r="Z112" s="15"/>
      <c r="AA112" s="15"/>
    </row>
    <row r="113" spans="1:28" s="110" customFormat="1">
      <c r="A113" s="5"/>
      <c r="B113" s="3"/>
      <c r="C113" s="18"/>
      <c r="D113" s="3"/>
      <c r="E113" s="3"/>
      <c r="F113" s="3"/>
      <c r="G113" s="3"/>
      <c r="H113" s="3"/>
      <c r="I113" s="3"/>
      <c r="J113" s="3"/>
      <c r="K113" s="3"/>
      <c r="L113" s="3"/>
      <c r="M113" s="111"/>
      <c r="N113" s="2"/>
      <c r="O113" s="2"/>
      <c r="P113" s="2"/>
      <c r="Q113" s="2"/>
      <c r="R113" s="2"/>
      <c r="S113" s="2"/>
      <c r="T113" s="2"/>
      <c r="U113" s="2"/>
      <c r="V113" s="2"/>
      <c r="W113" s="111"/>
      <c r="X113" s="111"/>
      <c r="Y113" s="111"/>
      <c r="Z113" s="15"/>
      <c r="AA113" s="15"/>
    </row>
    <row r="114" spans="1:28" s="110" customFormat="1">
      <c r="A114" s="5"/>
      <c r="B114" s="3"/>
      <c r="C114" s="18"/>
      <c r="D114" s="3"/>
      <c r="E114" s="3"/>
      <c r="F114" s="3"/>
      <c r="G114" s="3"/>
      <c r="H114" s="3"/>
      <c r="I114" s="3"/>
      <c r="J114" s="3"/>
      <c r="K114" s="3"/>
      <c r="L114" s="3"/>
      <c r="M114" s="111"/>
      <c r="N114" s="2"/>
      <c r="O114" s="2"/>
      <c r="P114" s="2"/>
      <c r="Q114" s="2"/>
      <c r="R114" s="2"/>
      <c r="S114" s="2"/>
      <c r="T114" s="2"/>
      <c r="U114" s="2"/>
      <c r="V114" s="2"/>
      <c r="W114" s="111"/>
      <c r="X114" s="111"/>
      <c r="Y114" s="111"/>
      <c r="Z114" s="15"/>
      <c r="AA114" s="15"/>
    </row>
    <row r="115" spans="1:28" s="110" customFormat="1">
      <c r="A115" s="5"/>
      <c r="B115" s="3"/>
      <c r="C115" s="18"/>
      <c r="D115" s="3"/>
      <c r="E115" s="3"/>
      <c r="F115" s="3"/>
      <c r="G115" s="3"/>
      <c r="H115" s="3"/>
      <c r="I115" s="3"/>
      <c r="J115" s="3"/>
      <c r="K115" s="3"/>
      <c r="L115" s="3"/>
      <c r="M115" s="111"/>
      <c r="N115" s="2"/>
      <c r="O115" s="2"/>
      <c r="P115" s="2"/>
      <c r="Q115" s="2"/>
      <c r="R115" s="2"/>
      <c r="S115" s="2"/>
      <c r="T115" s="2"/>
      <c r="U115" s="2"/>
      <c r="V115" s="2"/>
      <c r="W115" s="111"/>
      <c r="X115" s="111"/>
      <c r="Y115" s="111"/>
      <c r="Z115" s="15"/>
      <c r="AA115" s="15"/>
    </row>
    <row r="116" spans="1:28" s="110" customFormat="1">
      <c r="A116" s="5"/>
      <c r="B116" s="3"/>
      <c r="C116" s="18"/>
      <c r="D116" s="3"/>
      <c r="E116" s="3"/>
      <c r="F116" s="3"/>
      <c r="G116" s="3"/>
      <c r="H116" s="3"/>
      <c r="I116" s="3"/>
      <c r="J116" s="3"/>
      <c r="K116" s="3"/>
      <c r="L116" s="3"/>
      <c r="M116" s="111"/>
      <c r="N116" s="2"/>
      <c r="O116" s="2"/>
      <c r="P116" s="2"/>
      <c r="Q116" s="2"/>
      <c r="R116" s="2"/>
      <c r="S116" s="2"/>
      <c r="T116" s="2"/>
      <c r="U116" s="2"/>
      <c r="V116" s="2"/>
      <c r="W116" s="111"/>
      <c r="X116" s="111"/>
      <c r="Y116" s="111"/>
      <c r="Z116" s="15"/>
      <c r="AA116" s="15"/>
    </row>
    <row r="117" spans="1:28" s="110" customFormat="1">
      <c r="A117" s="5"/>
      <c r="B117" s="3"/>
      <c r="C117" s="18"/>
      <c r="D117" s="3"/>
      <c r="E117" s="3"/>
      <c r="F117" s="3"/>
      <c r="G117" s="3"/>
      <c r="H117" s="3"/>
      <c r="I117" s="3"/>
      <c r="J117" s="3"/>
      <c r="K117" s="3"/>
      <c r="L117" s="3"/>
      <c r="M117" s="111"/>
      <c r="N117" s="2"/>
      <c r="O117" s="2"/>
      <c r="P117" s="2"/>
      <c r="Q117" s="2"/>
      <c r="R117" s="2"/>
      <c r="S117" s="2"/>
      <c r="T117" s="2"/>
      <c r="U117" s="2"/>
      <c r="V117" s="2"/>
      <c r="W117" s="111"/>
      <c r="X117" s="111"/>
      <c r="Y117" s="111"/>
      <c r="Z117" s="15"/>
      <c r="AA117" s="15"/>
    </row>
    <row r="118" spans="1:28" s="110" customForma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2"/>
    </row>
    <row r="119" spans="1:28" s="110" customFormat="1">
      <c r="A119" s="5"/>
      <c r="B119" s="3"/>
      <c r="C119" s="18"/>
      <c r="D119" s="3"/>
      <c r="E119" s="3"/>
      <c r="F119" s="3"/>
      <c r="G119" s="3"/>
      <c r="H119" s="3"/>
      <c r="I119" s="3"/>
      <c r="J119" s="3"/>
      <c r="K119" s="3"/>
      <c r="L119" s="3"/>
      <c r="M119" s="111"/>
      <c r="N119" s="2"/>
      <c r="O119" s="2"/>
      <c r="P119" s="2"/>
      <c r="Q119" s="2"/>
      <c r="R119" s="2"/>
      <c r="S119" s="2"/>
      <c r="T119" s="2"/>
      <c r="U119" s="2"/>
      <c r="V119" s="2"/>
      <c r="W119" s="111"/>
      <c r="X119" s="111"/>
      <c r="Y119" s="111"/>
      <c r="Z119" s="15"/>
      <c r="AA119" s="15"/>
      <c r="AB119" s="112"/>
    </row>
    <row r="120" spans="1:28" s="110" customFormat="1">
      <c r="A120" s="5"/>
      <c r="B120" s="3"/>
      <c r="C120" s="18"/>
      <c r="D120" s="3"/>
      <c r="E120" s="3"/>
      <c r="F120" s="3"/>
      <c r="G120" s="3"/>
      <c r="H120" s="3"/>
      <c r="I120" s="3"/>
      <c r="J120" s="3"/>
      <c r="K120" s="3"/>
      <c r="L120" s="3"/>
      <c r="M120" s="111"/>
      <c r="N120" s="2"/>
      <c r="O120" s="2"/>
      <c r="P120" s="2"/>
      <c r="Q120" s="2"/>
      <c r="R120" s="2"/>
      <c r="S120" s="2"/>
      <c r="T120" s="2"/>
      <c r="U120" s="2"/>
      <c r="V120" s="2"/>
      <c r="W120" s="111"/>
      <c r="X120" s="111"/>
      <c r="Y120" s="111"/>
      <c r="Z120" s="15"/>
      <c r="AA120" s="15"/>
      <c r="AB120" s="112"/>
    </row>
    <row r="121" spans="1:28" s="110" customFormat="1">
      <c r="A121" s="5"/>
      <c r="B121" s="3"/>
      <c r="C121" s="18"/>
      <c r="D121" s="3"/>
      <c r="E121" s="3"/>
      <c r="F121" s="3"/>
      <c r="G121" s="3"/>
      <c r="H121" s="3"/>
      <c r="I121" s="3"/>
      <c r="J121" s="3"/>
      <c r="K121" s="3"/>
      <c r="L121" s="3"/>
      <c r="M121" s="111"/>
      <c r="N121" s="2"/>
      <c r="O121" s="2"/>
      <c r="P121" s="2"/>
      <c r="Q121" s="2"/>
      <c r="R121" s="2"/>
      <c r="S121" s="2"/>
      <c r="T121" s="2"/>
      <c r="U121" s="2"/>
      <c r="V121" s="2"/>
      <c r="W121" s="111"/>
      <c r="X121" s="111"/>
      <c r="Y121" s="111"/>
      <c r="Z121" s="15"/>
      <c r="AA121" s="15"/>
      <c r="AB121" s="112"/>
    </row>
    <row r="122" spans="1:28" s="110" customFormat="1">
      <c r="A122" s="5"/>
      <c r="B122" s="3"/>
      <c r="C122" s="18"/>
      <c r="D122" s="3"/>
      <c r="E122" s="3"/>
      <c r="F122" s="3"/>
      <c r="G122" s="3"/>
      <c r="H122" s="3"/>
      <c r="I122" s="3"/>
      <c r="J122" s="3"/>
      <c r="K122" s="3"/>
      <c r="L122" s="3"/>
      <c r="M122" s="111"/>
      <c r="N122" s="2"/>
      <c r="O122" s="2"/>
      <c r="P122" s="2"/>
      <c r="Q122" s="2"/>
      <c r="R122" s="2"/>
      <c r="S122" s="2"/>
      <c r="T122" s="2"/>
      <c r="U122" s="2"/>
      <c r="V122" s="2"/>
      <c r="W122" s="111"/>
      <c r="X122" s="111"/>
      <c r="Y122" s="111"/>
      <c r="Z122" s="15"/>
      <c r="AA122" s="15"/>
      <c r="AB122" s="112"/>
    </row>
    <row r="123" spans="1:28" s="110" customFormat="1">
      <c r="A123" s="5"/>
      <c r="B123" s="3"/>
      <c r="C123" s="18"/>
      <c r="D123" s="3"/>
      <c r="E123" s="3"/>
      <c r="F123" s="3"/>
      <c r="G123" s="3"/>
      <c r="H123" s="3"/>
      <c r="I123" s="3"/>
      <c r="J123" s="3"/>
      <c r="K123" s="3"/>
      <c r="L123" s="3"/>
      <c r="M123" s="111"/>
      <c r="N123" s="2"/>
      <c r="O123" s="2"/>
      <c r="P123" s="2"/>
      <c r="Q123" s="2"/>
      <c r="R123" s="2"/>
      <c r="S123" s="2"/>
      <c r="T123" s="2"/>
      <c r="U123" s="2"/>
      <c r="V123" s="2"/>
      <c r="W123" s="111"/>
      <c r="X123" s="111"/>
      <c r="Y123" s="111"/>
      <c r="Z123" s="15"/>
      <c r="AA123" s="15"/>
    </row>
    <row r="124" spans="1:28" s="110" customFormat="1">
      <c r="A124" s="5"/>
      <c r="B124" s="3"/>
      <c r="C124" s="18"/>
      <c r="D124" s="3"/>
      <c r="E124" s="3"/>
      <c r="F124" s="3"/>
      <c r="G124" s="3"/>
      <c r="H124" s="3"/>
      <c r="I124" s="3"/>
      <c r="J124" s="3"/>
      <c r="K124" s="3"/>
      <c r="L124" s="3"/>
      <c r="M124" s="111"/>
      <c r="N124" s="2"/>
      <c r="O124" s="2"/>
      <c r="P124" s="2"/>
      <c r="Q124" s="2"/>
      <c r="R124" s="2"/>
      <c r="S124" s="2"/>
      <c r="T124" s="2"/>
      <c r="U124" s="2"/>
      <c r="V124" s="2"/>
      <c r="W124" s="111"/>
      <c r="X124" s="111"/>
      <c r="Y124" s="111"/>
      <c r="Z124" s="15"/>
      <c r="AA124" s="15"/>
    </row>
    <row r="125" spans="1:28" s="110" customFormat="1">
      <c r="A125" s="5"/>
      <c r="B125" s="3"/>
      <c r="C125" s="18"/>
      <c r="D125" s="3"/>
      <c r="E125" s="3"/>
      <c r="F125" s="3"/>
      <c r="G125" s="3"/>
      <c r="H125" s="3"/>
      <c r="I125" s="3"/>
      <c r="J125" s="3"/>
      <c r="K125" s="3"/>
      <c r="L125" s="3"/>
      <c r="M125" s="111"/>
      <c r="N125" s="2"/>
      <c r="O125" s="2"/>
      <c r="P125" s="2"/>
      <c r="Q125" s="2"/>
      <c r="R125" s="2"/>
      <c r="S125" s="2"/>
      <c r="T125" s="2"/>
      <c r="U125" s="2"/>
      <c r="V125" s="2"/>
      <c r="W125" s="111"/>
      <c r="X125" s="111"/>
      <c r="Y125" s="111"/>
      <c r="Z125" s="15"/>
      <c r="AA125" s="15"/>
      <c r="AB125" s="112"/>
    </row>
    <row r="126" spans="1:28" s="110" customFormat="1">
      <c r="A126" s="5"/>
      <c r="B126" s="3"/>
      <c r="C126" s="18"/>
      <c r="D126" s="3"/>
      <c r="E126" s="3"/>
      <c r="F126" s="3"/>
      <c r="G126" s="3"/>
      <c r="H126" s="3"/>
      <c r="I126" s="3"/>
      <c r="J126" s="3"/>
      <c r="K126" s="3"/>
      <c r="L126" s="3"/>
      <c r="M126" s="111"/>
      <c r="N126" s="2"/>
      <c r="O126" s="2"/>
      <c r="P126" s="2"/>
      <c r="Q126" s="2"/>
      <c r="R126" s="2"/>
      <c r="S126" s="2"/>
      <c r="T126" s="2"/>
      <c r="U126" s="2"/>
      <c r="V126" s="2"/>
      <c r="W126" s="111"/>
      <c r="X126" s="111"/>
      <c r="Y126" s="111"/>
      <c r="Z126" s="15"/>
      <c r="AA126" s="15"/>
      <c r="AB126" s="112"/>
    </row>
    <row r="127" spans="1:28" s="110" customFormat="1">
      <c r="A127" s="5"/>
      <c r="B127" s="3"/>
      <c r="C127" s="18"/>
      <c r="D127" s="3"/>
      <c r="E127" s="3"/>
      <c r="F127" s="3"/>
      <c r="G127" s="3"/>
      <c r="H127" s="3"/>
      <c r="I127" s="3"/>
      <c r="J127" s="3"/>
      <c r="K127" s="3"/>
      <c r="L127" s="3"/>
      <c r="M127" s="111"/>
      <c r="N127" s="2"/>
      <c r="O127" s="2"/>
      <c r="P127" s="2"/>
      <c r="Q127" s="2"/>
      <c r="R127" s="2"/>
      <c r="S127" s="2"/>
      <c r="T127" s="2"/>
      <c r="U127" s="2"/>
      <c r="V127" s="2"/>
      <c r="W127" s="111"/>
      <c r="X127" s="111"/>
      <c r="Y127" s="111"/>
      <c r="Z127" s="15"/>
      <c r="AA127" s="15"/>
    </row>
    <row r="128" spans="1:28" s="110" customFormat="1">
      <c r="A128" s="5"/>
      <c r="B128" s="3"/>
      <c r="C128" s="18"/>
      <c r="D128" s="3"/>
      <c r="E128" s="3"/>
      <c r="F128" s="3"/>
      <c r="G128" s="3"/>
      <c r="H128" s="3"/>
      <c r="I128" s="3"/>
      <c r="J128" s="3"/>
      <c r="K128" s="3"/>
      <c r="L128" s="3"/>
      <c r="M128" s="111"/>
      <c r="N128" s="2"/>
      <c r="O128" s="2"/>
      <c r="P128" s="2"/>
      <c r="Q128" s="2"/>
      <c r="R128" s="2"/>
      <c r="S128" s="2"/>
      <c r="T128" s="2"/>
      <c r="U128" s="2"/>
      <c r="V128" s="2"/>
      <c r="W128" s="111"/>
      <c r="X128" s="111"/>
      <c r="Y128" s="111"/>
      <c r="Z128" s="15"/>
      <c r="AA128" s="15"/>
    </row>
    <row r="129" spans="1:27" s="110" customFormat="1">
      <c r="A129" s="5"/>
      <c r="B129" s="3"/>
      <c r="C129" s="18"/>
      <c r="D129" s="3"/>
      <c r="E129" s="3"/>
      <c r="F129" s="3"/>
      <c r="G129" s="3"/>
      <c r="H129" s="3"/>
      <c r="I129" s="3"/>
      <c r="J129" s="3"/>
      <c r="K129" s="3"/>
      <c r="L129" s="3"/>
      <c r="M129" s="111"/>
      <c r="N129" s="2"/>
      <c r="O129" s="2"/>
      <c r="P129" s="2"/>
      <c r="Q129" s="2"/>
      <c r="R129" s="2"/>
      <c r="S129" s="2"/>
      <c r="T129" s="2"/>
      <c r="U129" s="2"/>
      <c r="V129" s="2"/>
      <c r="W129" s="111"/>
      <c r="X129" s="111"/>
      <c r="Y129" s="111"/>
      <c r="Z129" s="15"/>
      <c r="AA129" s="15"/>
    </row>
    <row r="130" spans="1:27" s="110" customFormat="1">
      <c r="A130" s="5"/>
      <c r="B130" s="3"/>
      <c r="C130" s="18"/>
      <c r="D130" s="3"/>
      <c r="E130" s="3"/>
      <c r="F130" s="3"/>
      <c r="G130" s="3"/>
      <c r="H130" s="3"/>
      <c r="I130" s="3"/>
      <c r="J130" s="3"/>
      <c r="K130" s="3"/>
      <c r="L130" s="3"/>
      <c r="M130" s="111"/>
      <c r="N130" s="2"/>
      <c r="O130" s="2"/>
      <c r="P130" s="2"/>
      <c r="Q130" s="2"/>
      <c r="R130" s="2"/>
      <c r="S130" s="2"/>
      <c r="T130" s="2"/>
      <c r="U130" s="2"/>
      <c r="V130" s="2"/>
      <c r="W130" s="111"/>
      <c r="X130" s="111"/>
      <c r="Y130" s="111"/>
      <c r="Z130" s="15"/>
      <c r="AA130" s="15"/>
    </row>
    <row r="131" spans="1:27" s="110" customFormat="1">
      <c r="A131" s="5"/>
      <c r="B131" s="3"/>
      <c r="C131" s="18"/>
      <c r="D131" s="3"/>
      <c r="E131" s="3"/>
      <c r="F131" s="3"/>
      <c r="G131" s="3"/>
      <c r="H131" s="3"/>
      <c r="I131" s="3"/>
      <c r="J131" s="3"/>
      <c r="K131" s="3"/>
      <c r="L131" s="3"/>
      <c r="M131" s="111"/>
      <c r="N131" s="2"/>
      <c r="O131" s="2"/>
      <c r="P131" s="2"/>
      <c r="Q131" s="2"/>
      <c r="R131" s="2"/>
      <c r="S131" s="2"/>
      <c r="T131" s="2"/>
      <c r="U131" s="2"/>
      <c r="V131" s="2"/>
      <c r="W131" s="111"/>
      <c r="X131" s="111"/>
      <c r="Y131" s="111"/>
      <c r="Z131" s="15"/>
      <c r="AA131" s="15"/>
    </row>
    <row r="132" spans="1:27" s="110" customFormat="1">
      <c r="A132" s="5"/>
      <c r="B132" s="3"/>
      <c r="C132" s="18"/>
      <c r="D132" s="3"/>
      <c r="E132" s="3"/>
      <c r="F132" s="3"/>
      <c r="G132" s="3"/>
      <c r="H132" s="3"/>
      <c r="I132" s="3"/>
      <c r="J132" s="3"/>
      <c r="K132" s="3"/>
      <c r="L132" s="3"/>
      <c r="M132" s="111"/>
      <c r="N132" s="2"/>
      <c r="O132" s="2"/>
      <c r="P132" s="2"/>
      <c r="Q132" s="2"/>
      <c r="R132" s="2"/>
      <c r="S132" s="2"/>
      <c r="T132" s="2"/>
      <c r="U132" s="2"/>
      <c r="V132" s="2"/>
      <c r="W132" s="111"/>
      <c r="X132" s="111"/>
      <c r="Y132" s="111"/>
      <c r="Z132" s="15"/>
      <c r="AA132" s="15"/>
    </row>
    <row r="133" spans="1:27" s="110" customFormat="1">
      <c r="A133" s="5"/>
      <c r="B133" s="3"/>
      <c r="C133" s="18"/>
      <c r="D133" s="3"/>
      <c r="E133" s="3"/>
      <c r="F133" s="3"/>
      <c r="G133" s="3"/>
      <c r="H133" s="3"/>
      <c r="I133" s="3"/>
      <c r="J133" s="3"/>
      <c r="K133" s="3"/>
      <c r="L133" s="3"/>
      <c r="M133" s="111"/>
      <c r="N133" s="2"/>
      <c r="O133" s="2"/>
      <c r="P133" s="2"/>
      <c r="Q133" s="2"/>
      <c r="R133" s="2"/>
      <c r="S133" s="2"/>
      <c r="T133" s="2"/>
      <c r="U133" s="2"/>
      <c r="V133" s="2"/>
      <c r="W133" s="111"/>
      <c r="X133" s="111"/>
      <c r="Y133" s="111"/>
      <c r="Z133" s="15"/>
      <c r="AA133" s="15"/>
    </row>
    <row r="134" spans="1:27" s="110" customFormat="1">
      <c r="A134" s="5"/>
      <c r="B134" s="3"/>
      <c r="C134" s="18"/>
      <c r="D134" s="3"/>
      <c r="E134" s="3"/>
      <c r="F134" s="3"/>
      <c r="G134" s="3"/>
      <c r="H134" s="3"/>
      <c r="I134" s="3"/>
      <c r="J134" s="3"/>
      <c r="K134" s="3"/>
      <c r="L134" s="3"/>
      <c r="M134" s="111"/>
      <c r="N134" s="2"/>
      <c r="O134" s="2"/>
      <c r="P134" s="2"/>
      <c r="Q134" s="2"/>
      <c r="R134" s="2"/>
      <c r="S134" s="2"/>
      <c r="T134" s="2"/>
      <c r="U134" s="2"/>
      <c r="V134" s="2"/>
      <c r="W134" s="111"/>
      <c r="X134" s="111"/>
      <c r="Y134" s="111"/>
      <c r="Z134" s="15"/>
      <c r="AA134" s="15"/>
    </row>
    <row r="135" spans="1:27" s="110" customFormat="1">
      <c r="A135" s="5"/>
      <c r="B135" s="3"/>
      <c r="C135" s="18"/>
      <c r="D135" s="3"/>
      <c r="E135" s="3"/>
      <c r="F135" s="3"/>
      <c r="G135" s="3"/>
      <c r="H135" s="3"/>
      <c r="I135" s="3"/>
      <c r="J135" s="3"/>
      <c r="K135" s="3"/>
      <c r="L135" s="3"/>
      <c r="M135" s="111"/>
      <c r="N135" s="2"/>
      <c r="O135" s="2"/>
      <c r="P135" s="2"/>
      <c r="Q135" s="2"/>
      <c r="R135" s="2"/>
      <c r="S135" s="2"/>
      <c r="T135" s="2"/>
      <c r="U135" s="2"/>
      <c r="V135" s="2"/>
      <c r="W135" s="111"/>
      <c r="X135" s="111"/>
      <c r="Y135" s="111"/>
      <c r="Z135" s="15"/>
      <c r="AA135" s="15"/>
    </row>
    <row r="136" spans="1:27" s="110" customFormat="1">
      <c r="A136" s="5"/>
      <c r="B136" s="3"/>
      <c r="C136" s="18"/>
      <c r="D136" s="3"/>
      <c r="E136" s="3"/>
      <c r="F136" s="3"/>
      <c r="G136" s="3"/>
      <c r="H136" s="3"/>
      <c r="I136" s="3"/>
      <c r="J136" s="3"/>
      <c r="K136" s="3"/>
      <c r="L136" s="3"/>
      <c r="M136" s="111"/>
      <c r="N136" s="2"/>
      <c r="O136" s="2"/>
      <c r="P136" s="2"/>
      <c r="Q136" s="2"/>
      <c r="R136" s="2"/>
      <c r="S136" s="2"/>
      <c r="T136" s="2"/>
      <c r="U136" s="2"/>
      <c r="V136" s="2"/>
      <c r="W136" s="111"/>
      <c r="X136" s="111"/>
      <c r="Y136" s="111"/>
      <c r="Z136" s="15"/>
      <c r="AA136" s="15"/>
    </row>
    <row r="137" spans="1:27" s="110" customFormat="1">
      <c r="C137" s="112"/>
    </row>
  </sheetData>
  <autoFilter ref="A4:X106"/>
  <sortState ref="A63:AA73">
    <sortCondition ref="Z63:Z73"/>
  </sortState>
  <mergeCells count="5">
    <mergeCell ref="A61:AA61"/>
    <mergeCell ref="A1:AA1"/>
    <mergeCell ref="A2:AA2"/>
    <mergeCell ref="A3:AA3"/>
    <mergeCell ref="A32:AA32"/>
  </mergeCells>
  <printOptions horizontalCentered="1" verticalCentered="1"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topLeftCell="A2" zoomScale="80" zoomScaleNormal="80" workbookViewId="0">
      <pane xSplit="10" topLeftCell="K1" activePane="topRight" state="frozen"/>
      <selection activeCell="A12" sqref="A12"/>
      <selection pane="topRight" activeCell="M25" sqref="M25"/>
    </sheetView>
  </sheetViews>
  <sheetFormatPr baseColWidth="10" defaultRowHeight="15"/>
  <cols>
    <col min="1" max="1" width="17.85546875" style="42" customWidth="1"/>
    <col min="2" max="2" width="7.140625" style="42" customWidth="1"/>
    <col min="3" max="3" width="26.140625" style="42" customWidth="1"/>
    <col min="4" max="4" width="0.5703125" style="42" customWidth="1"/>
    <col min="5" max="5" width="25.140625" style="42" customWidth="1"/>
    <col min="6" max="6" width="0.42578125" style="42" customWidth="1"/>
    <col min="7" max="7" width="25.42578125" style="42" customWidth="1"/>
    <col min="8" max="8" width="0.42578125" style="42" customWidth="1"/>
    <col min="9" max="9" width="23.5703125" style="42" customWidth="1"/>
    <col min="10" max="10" width="0.42578125" style="42" customWidth="1"/>
    <col min="11" max="11" width="3.5703125" style="42" customWidth="1"/>
    <col min="12" max="12" width="22.7109375" style="42" customWidth="1"/>
    <col min="13" max="13" width="64.85546875" style="42" customWidth="1"/>
    <col min="14" max="14" width="3.42578125" style="42" customWidth="1"/>
    <col min="15" max="15" width="24.42578125" style="42" customWidth="1"/>
    <col min="16" max="16" width="4.85546875" style="42" customWidth="1"/>
    <col min="17" max="17" width="24.42578125" style="42" customWidth="1"/>
    <col min="18" max="18" width="5" style="42" customWidth="1"/>
    <col min="19" max="19" width="26.28515625" style="42" customWidth="1"/>
    <col min="20" max="20" width="4.42578125" style="42" customWidth="1"/>
    <col min="21" max="21" width="4.28515625" style="41" customWidth="1"/>
    <col min="22" max="23" width="18.42578125" style="41" bestFit="1" customWidth="1"/>
    <col min="24" max="25" width="11.42578125" style="41"/>
    <col min="26" max="16384" width="11.42578125" style="42"/>
  </cols>
  <sheetData>
    <row r="1" spans="2:20" ht="9" customHeight="1" thickBot="1"/>
    <row r="2" spans="2:20" ht="24" customHeight="1" thickBot="1">
      <c r="B2" s="170" t="s">
        <v>92</v>
      </c>
      <c r="C2" s="171"/>
      <c r="D2" s="171"/>
      <c r="E2" s="171"/>
      <c r="F2" s="171"/>
      <c r="G2" s="171"/>
      <c r="H2" s="171"/>
      <c r="I2" s="171"/>
      <c r="J2" s="172"/>
    </row>
    <row r="3" spans="2:20" ht="6.75" customHeight="1">
      <c r="B3" s="122">
        <v>0.36805555555555558</v>
      </c>
      <c r="C3" s="125"/>
      <c r="D3" s="125"/>
      <c r="E3" s="125"/>
      <c r="F3" s="125"/>
      <c r="G3" s="125"/>
      <c r="H3" s="125"/>
      <c r="I3" s="126"/>
      <c r="J3" s="43"/>
      <c r="O3" s="34"/>
      <c r="P3" s="34"/>
    </row>
    <row r="4" spans="2:20" ht="19.5" hidden="1" customHeight="1">
      <c r="B4" s="44">
        <v>0.3263888888888889</v>
      </c>
      <c r="C4" s="127"/>
      <c r="D4" s="127"/>
      <c r="E4" s="127"/>
      <c r="F4" s="127"/>
      <c r="G4" s="127"/>
      <c r="H4" s="127"/>
      <c r="I4" s="128"/>
      <c r="J4" s="45"/>
      <c r="O4" s="34"/>
      <c r="P4" s="34"/>
    </row>
    <row r="5" spans="2:20" ht="20.100000000000001" hidden="1" customHeight="1">
      <c r="B5" s="44">
        <v>0.33333333333333331</v>
      </c>
      <c r="C5" s="129"/>
      <c r="D5" s="127"/>
      <c r="E5" s="129"/>
      <c r="F5" s="127"/>
      <c r="G5" s="127"/>
      <c r="H5" s="127"/>
      <c r="I5" s="128"/>
      <c r="J5" s="45"/>
      <c r="O5" s="34"/>
      <c r="P5" s="34"/>
    </row>
    <row r="6" spans="2:20" ht="20.100000000000001" hidden="1" customHeight="1">
      <c r="B6" s="44">
        <v>0.34027777777777773</v>
      </c>
      <c r="C6" s="127"/>
      <c r="D6" s="127"/>
      <c r="E6" s="127"/>
      <c r="F6" s="127"/>
      <c r="G6" s="127"/>
      <c r="H6" s="127"/>
      <c r="I6" s="128"/>
      <c r="J6" s="45"/>
    </row>
    <row r="7" spans="2:20" ht="20.100000000000001" hidden="1" customHeight="1">
      <c r="B7" s="44">
        <v>0.34722222222222227</v>
      </c>
      <c r="C7" s="127"/>
      <c r="D7" s="127"/>
      <c r="E7" s="127"/>
      <c r="F7" s="127"/>
      <c r="G7" s="127"/>
      <c r="H7" s="127"/>
      <c r="I7" s="128"/>
      <c r="J7" s="45"/>
    </row>
    <row r="8" spans="2:20" ht="19.5" hidden="1" customHeight="1">
      <c r="B8" s="44">
        <v>0.35416666666666669</v>
      </c>
      <c r="C8" s="129"/>
      <c r="D8" s="127"/>
      <c r="E8" s="129"/>
      <c r="F8" s="127"/>
      <c r="G8" s="127"/>
      <c r="H8" s="127"/>
      <c r="I8" s="128"/>
      <c r="J8" s="45"/>
      <c r="O8" s="34"/>
      <c r="P8" s="34"/>
    </row>
    <row r="9" spans="2:20" ht="19.5" hidden="1" customHeight="1">
      <c r="B9" s="44">
        <v>0.3611111111111111</v>
      </c>
      <c r="C9" s="130"/>
      <c r="D9" s="130"/>
      <c r="E9" s="130"/>
      <c r="F9" s="130"/>
      <c r="G9" s="130"/>
      <c r="H9" s="130"/>
      <c r="I9" s="131"/>
      <c r="J9" s="48"/>
    </row>
    <row r="10" spans="2:20" ht="19.5" hidden="1" customHeight="1">
      <c r="B10" s="44">
        <v>0.36805555555555558</v>
      </c>
      <c r="C10" s="130"/>
      <c r="D10" s="130"/>
      <c r="E10" s="130"/>
      <c r="F10" s="130"/>
      <c r="G10" s="130"/>
      <c r="H10" s="130"/>
      <c r="I10" s="131"/>
      <c r="J10" s="48"/>
    </row>
    <row r="11" spans="2:20" ht="19.5" customHeight="1">
      <c r="B11" s="124">
        <v>0.375</v>
      </c>
      <c r="C11" s="46"/>
      <c r="D11" s="130"/>
      <c r="E11" s="130"/>
      <c r="F11" s="130"/>
      <c r="G11" s="130"/>
      <c r="H11" s="130"/>
      <c r="I11" s="130"/>
      <c r="J11" s="47"/>
    </row>
    <row r="12" spans="2:20" ht="19.5" customHeight="1" thickBot="1">
      <c r="B12" s="123">
        <v>0.38194444444444398</v>
      </c>
      <c r="C12" s="46"/>
      <c r="D12" s="130"/>
      <c r="E12" s="130"/>
      <c r="F12" s="130"/>
      <c r="G12" s="130"/>
      <c r="H12" s="130"/>
      <c r="I12" s="130"/>
      <c r="J12" s="47"/>
      <c r="O12" s="51" t="s">
        <v>15</v>
      </c>
      <c r="P12" s="51"/>
      <c r="Q12" s="143" t="s">
        <v>10</v>
      </c>
      <c r="R12" s="53"/>
      <c r="S12" s="54" t="s">
        <v>11</v>
      </c>
      <c r="T12" s="54"/>
    </row>
    <row r="13" spans="2:20" ht="19.5" customHeight="1">
      <c r="B13" s="123">
        <v>0.38888888888888901</v>
      </c>
      <c r="C13" s="46"/>
      <c r="D13" s="130"/>
      <c r="E13" s="130"/>
      <c r="F13" s="130"/>
      <c r="G13" s="130"/>
      <c r="H13" s="130"/>
      <c r="I13" s="130"/>
      <c r="J13" s="47"/>
      <c r="N13" s="42">
        <v>1</v>
      </c>
      <c r="O13" s="138" t="e">
        <f>#REF!</f>
        <v>#REF!</v>
      </c>
      <c r="Q13" s="144" t="s">
        <v>35</v>
      </c>
      <c r="S13" s="147" t="s">
        <v>30</v>
      </c>
    </row>
    <row r="14" spans="2:20" ht="19.5" customHeight="1">
      <c r="B14" s="123">
        <v>0.39583333333333298</v>
      </c>
      <c r="C14" s="51" t="s">
        <v>43</v>
      </c>
      <c r="D14" s="130"/>
      <c r="F14" s="130"/>
      <c r="G14" s="50" t="s">
        <v>22</v>
      </c>
      <c r="H14" s="130"/>
      <c r="I14" s="42" t="s">
        <v>93</v>
      </c>
      <c r="J14" s="47"/>
      <c r="N14" s="52">
        <f>N13+1</f>
        <v>2</v>
      </c>
      <c r="O14" s="138" t="s">
        <v>43</v>
      </c>
      <c r="P14" s="41"/>
      <c r="Q14" s="145" t="s">
        <v>36</v>
      </c>
      <c r="R14" s="41"/>
      <c r="S14" s="147" t="s">
        <v>32</v>
      </c>
      <c r="T14" s="41"/>
    </row>
    <row r="15" spans="2:20" ht="19.5" customHeight="1">
      <c r="B15" s="123">
        <v>0.40277777777777701</v>
      </c>
      <c r="C15" s="51" t="s">
        <v>40</v>
      </c>
      <c r="D15" s="130"/>
      <c r="E15" s="54" t="s">
        <v>30</v>
      </c>
      <c r="F15" s="130"/>
      <c r="G15" s="50" t="s">
        <v>52</v>
      </c>
      <c r="H15" s="130"/>
      <c r="I15" s="154" t="s">
        <v>25</v>
      </c>
      <c r="J15" s="47"/>
      <c r="N15" s="52">
        <f t="shared" ref="N15:N22" si="0">N14+1</f>
        <v>3</v>
      </c>
      <c r="O15" s="138" t="s">
        <v>48</v>
      </c>
      <c r="P15" s="41"/>
      <c r="Q15" s="145" t="s">
        <v>37</v>
      </c>
      <c r="R15" s="41"/>
      <c r="S15" s="147" t="s">
        <v>68</v>
      </c>
      <c r="T15" s="41"/>
    </row>
    <row r="16" spans="2:20" ht="19.5" customHeight="1">
      <c r="B16" s="123">
        <v>0.40972222222222199</v>
      </c>
      <c r="C16" s="51" t="s">
        <v>86</v>
      </c>
      <c r="D16" s="130"/>
      <c r="E16" s="54" t="s">
        <v>32</v>
      </c>
      <c r="F16" s="130"/>
      <c r="G16" s="50" t="s">
        <v>53</v>
      </c>
      <c r="H16" s="130"/>
      <c r="I16" s="154" t="s">
        <v>29</v>
      </c>
      <c r="J16" s="47"/>
      <c r="K16" s="52"/>
      <c r="N16" s="52">
        <f t="shared" si="0"/>
        <v>4</v>
      </c>
      <c r="O16" s="138" t="s">
        <v>86</v>
      </c>
      <c r="P16" s="41"/>
      <c r="Q16" s="145" t="s">
        <v>73</v>
      </c>
      <c r="R16" s="41"/>
      <c r="S16" s="147" t="s">
        <v>69</v>
      </c>
      <c r="T16" s="41"/>
    </row>
    <row r="17" spans="2:20" ht="19.5" thickBot="1">
      <c r="B17" s="123">
        <v>0.41666666666666602</v>
      </c>
      <c r="C17" s="51" t="s">
        <v>84</v>
      </c>
      <c r="D17" s="130"/>
      <c r="E17" s="54" t="s">
        <v>68</v>
      </c>
      <c r="F17" s="130"/>
      <c r="G17" s="54" t="s">
        <v>70</v>
      </c>
      <c r="H17" s="130"/>
      <c r="I17" s="154" t="s">
        <v>80</v>
      </c>
      <c r="J17" s="47"/>
      <c r="K17" s="52"/>
      <c r="N17" s="52">
        <f t="shared" si="0"/>
        <v>5</v>
      </c>
      <c r="O17" s="138" t="s">
        <v>83</v>
      </c>
      <c r="Q17" s="145" t="s">
        <v>74</v>
      </c>
      <c r="S17" s="147" t="s">
        <v>70</v>
      </c>
    </row>
    <row r="18" spans="2:20" ht="20.25" customHeight="1" thickBot="1">
      <c r="B18" s="123">
        <v>0.4236111111111111</v>
      </c>
      <c r="C18" s="51" t="s">
        <v>83</v>
      </c>
      <c r="D18" s="130"/>
      <c r="E18" s="54" t="s">
        <v>69</v>
      </c>
      <c r="F18" s="130"/>
      <c r="G18" s="54" t="s">
        <v>33</v>
      </c>
      <c r="H18" s="130"/>
      <c r="I18" s="154" t="s">
        <v>28</v>
      </c>
      <c r="J18" s="47"/>
      <c r="K18" s="52"/>
      <c r="N18" s="52">
        <f t="shared" si="0"/>
        <v>6</v>
      </c>
      <c r="O18" s="140" t="s">
        <v>84</v>
      </c>
      <c r="Q18" s="145" t="s">
        <v>75</v>
      </c>
      <c r="S18" s="147" t="s">
        <v>33</v>
      </c>
    </row>
    <row r="19" spans="2:20" ht="17.25" customHeight="1">
      <c r="B19" s="123">
        <v>0.43055555555555558</v>
      </c>
      <c r="C19" s="49"/>
      <c r="D19" s="49"/>
      <c r="E19" s="49"/>
      <c r="F19" s="49"/>
      <c r="G19" s="49"/>
      <c r="H19" s="49"/>
      <c r="I19" s="49"/>
      <c r="J19" s="47"/>
      <c r="K19" s="52"/>
      <c r="N19" s="52">
        <f t="shared" si="0"/>
        <v>7</v>
      </c>
      <c r="O19" s="141" t="s">
        <v>85</v>
      </c>
      <c r="Q19" s="145" t="s">
        <v>76</v>
      </c>
      <c r="S19" s="120" t="s">
        <v>71</v>
      </c>
    </row>
    <row r="20" spans="2:20" ht="3.75" customHeight="1" thickBot="1">
      <c r="B20" s="123">
        <v>0.4375</v>
      </c>
      <c r="C20" s="49"/>
      <c r="D20" s="49"/>
      <c r="E20" s="49"/>
      <c r="F20" s="49"/>
      <c r="G20" s="49"/>
      <c r="H20" s="49"/>
      <c r="I20" s="49"/>
      <c r="J20" s="47"/>
      <c r="K20" s="52"/>
      <c r="N20" s="52">
        <f t="shared" si="0"/>
        <v>8</v>
      </c>
      <c r="O20" s="141" t="s">
        <v>42</v>
      </c>
      <c r="P20" s="41"/>
      <c r="Q20" s="145" t="s">
        <v>38</v>
      </c>
      <c r="R20" s="41"/>
      <c r="S20" s="121" t="s">
        <v>72</v>
      </c>
      <c r="T20" s="41"/>
    </row>
    <row r="21" spans="2:20" ht="8.25" hidden="1" customHeight="1">
      <c r="B21" s="123"/>
      <c r="C21" s="130"/>
      <c r="D21" s="130"/>
      <c r="E21" s="49"/>
      <c r="F21" s="130"/>
      <c r="G21" s="130"/>
      <c r="H21" s="130"/>
      <c r="I21" s="130"/>
      <c r="J21" s="47"/>
      <c r="K21" s="52"/>
      <c r="N21" s="52">
        <f t="shared" si="0"/>
        <v>9</v>
      </c>
      <c r="O21" s="141" t="s">
        <v>82</v>
      </c>
      <c r="P21" s="41"/>
      <c r="Q21" s="145" t="s">
        <v>39</v>
      </c>
      <c r="R21" s="41"/>
      <c r="S21" s="147"/>
      <c r="T21" s="41"/>
    </row>
    <row r="22" spans="2:20" ht="19.5" hidden="1" customHeight="1" thickBot="1">
      <c r="B22" s="123"/>
      <c r="C22" s="130"/>
      <c r="D22" s="130"/>
      <c r="E22" s="49"/>
      <c r="F22" s="130"/>
      <c r="G22" s="130"/>
      <c r="H22" s="130"/>
      <c r="I22" s="130"/>
      <c r="J22" s="47"/>
      <c r="K22" s="41"/>
      <c r="M22" s="41"/>
      <c r="N22" s="52">
        <f t="shared" si="0"/>
        <v>10</v>
      </c>
      <c r="O22" s="142" t="s">
        <v>40</v>
      </c>
      <c r="P22" s="41"/>
      <c r="Q22" s="146" t="s">
        <v>77</v>
      </c>
      <c r="R22" s="41"/>
      <c r="S22" s="147"/>
      <c r="T22" s="41"/>
    </row>
    <row r="23" spans="2:20" ht="19.5" customHeight="1">
      <c r="B23" s="123"/>
      <c r="C23" s="130"/>
      <c r="D23" s="130"/>
      <c r="E23" s="130"/>
      <c r="F23" s="130"/>
      <c r="G23" s="130"/>
      <c r="H23" s="130"/>
      <c r="I23" s="130"/>
      <c r="J23" s="48"/>
      <c r="K23" s="52"/>
      <c r="M23" s="41"/>
      <c r="N23" s="52"/>
    </row>
    <row r="24" spans="2:20" ht="19.5" customHeight="1" thickBot="1">
      <c r="B24" s="123">
        <v>0.51388888888888895</v>
      </c>
      <c r="C24" s="55" t="s">
        <v>60</v>
      </c>
      <c r="D24" s="130"/>
      <c r="E24" s="50" t="s">
        <v>51</v>
      </c>
      <c r="F24" s="130"/>
      <c r="G24" s="51" t="s">
        <v>85</v>
      </c>
      <c r="H24" s="130"/>
      <c r="I24" s="53" t="s">
        <v>37</v>
      </c>
      <c r="J24" s="48"/>
      <c r="K24" s="52"/>
      <c r="M24" s="41"/>
      <c r="N24" s="52"/>
      <c r="O24" s="139" t="s">
        <v>12</v>
      </c>
      <c r="P24" s="55"/>
      <c r="Q24" s="50" t="s">
        <v>13</v>
      </c>
      <c r="R24" s="50"/>
      <c r="S24" s="155" t="s">
        <v>14</v>
      </c>
      <c r="T24" s="155"/>
    </row>
    <row r="25" spans="2:20" ht="19.5" customHeight="1">
      <c r="B25" s="123">
        <v>0.52083333333333204</v>
      </c>
      <c r="C25" s="55" t="s">
        <v>50</v>
      </c>
      <c r="D25" s="130"/>
      <c r="E25" s="51" t="s">
        <v>48</v>
      </c>
      <c r="F25" s="130"/>
      <c r="G25" s="51" t="s">
        <v>42</v>
      </c>
      <c r="H25" s="130"/>
      <c r="I25" s="53" t="s">
        <v>73</v>
      </c>
      <c r="J25" s="48"/>
      <c r="K25" s="52"/>
      <c r="M25" s="41"/>
      <c r="N25" s="42">
        <v>1</v>
      </c>
      <c r="O25" s="148" t="s">
        <v>60</v>
      </c>
      <c r="P25" s="42">
        <v>12</v>
      </c>
      <c r="Q25" s="94" t="s">
        <v>51</v>
      </c>
      <c r="R25" s="33">
        <v>13</v>
      </c>
      <c r="S25" s="156" t="s">
        <v>25</v>
      </c>
      <c r="T25" s="33">
        <v>9</v>
      </c>
    </row>
    <row r="26" spans="2:20" ht="19.5" customHeight="1">
      <c r="B26" s="123">
        <v>0.52777777777777701</v>
      </c>
      <c r="C26" s="55" t="s">
        <v>61</v>
      </c>
      <c r="D26" s="130"/>
      <c r="E26" s="53" t="s">
        <v>36</v>
      </c>
      <c r="F26" s="130"/>
      <c r="G26" s="51" t="s">
        <v>82</v>
      </c>
      <c r="H26" s="130"/>
      <c r="I26" s="53" t="s">
        <v>74</v>
      </c>
      <c r="J26" s="48"/>
      <c r="K26" s="52"/>
      <c r="M26" s="41"/>
      <c r="N26" s="52">
        <f>N25+1</f>
        <v>2</v>
      </c>
      <c r="O26" s="149" t="s">
        <v>50</v>
      </c>
      <c r="P26" s="41">
        <v>4</v>
      </c>
      <c r="Q26" s="95" t="s">
        <v>22</v>
      </c>
      <c r="R26" s="33">
        <v>14</v>
      </c>
      <c r="S26" s="157" t="s">
        <v>29</v>
      </c>
      <c r="T26" s="33">
        <v>3</v>
      </c>
    </row>
    <row r="27" spans="2:20" ht="19.5" customHeight="1">
      <c r="B27" s="123">
        <v>0.53472222222222099</v>
      </c>
      <c r="C27" s="55" t="s">
        <v>62</v>
      </c>
      <c r="D27" s="130"/>
      <c r="E27" s="53" t="s">
        <v>35</v>
      </c>
      <c r="F27" s="130"/>
      <c r="G27" s="93" t="s">
        <v>90</v>
      </c>
      <c r="H27" s="130"/>
      <c r="I27" s="53" t="s">
        <v>75</v>
      </c>
      <c r="J27" s="48"/>
      <c r="K27" s="52"/>
      <c r="M27" s="41"/>
      <c r="N27" s="52">
        <f t="shared" ref="N27:N34" si="1">N26+1</f>
        <v>3</v>
      </c>
      <c r="O27" s="149" t="s">
        <v>61</v>
      </c>
      <c r="P27" s="41">
        <v>14</v>
      </c>
      <c r="Q27" s="95" t="s">
        <v>52</v>
      </c>
      <c r="R27" s="33">
        <v>18</v>
      </c>
      <c r="S27" s="157" t="s">
        <v>80</v>
      </c>
      <c r="T27" s="33">
        <v>22</v>
      </c>
    </row>
    <row r="28" spans="2:20" ht="19.5" customHeight="1" thickBot="1">
      <c r="B28" s="123">
        <v>0.54166666666666496</v>
      </c>
      <c r="C28" s="55" t="s">
        <v>63</v>
      </c>
      <c r="D28" s="130"/>
      <c r="E28" s="50" t="s">
        <v>54</v>
      </c>
      <c r="F28" s="130"/>
      <c r="G28" s="154" t="s">
        <v>81</v>
      </c>
      <c r="H28" s="130"/>
      <c r="I28" s="53" t="s">
        <v>76</v>
      </c>
      <c r="J28" s="48"/>
      <c r="L28" s="154" t="s">
        <v>14</v>
      </c>
      <c r="M28" s="41"/>
      <c r="N28" s="52">
        <f t="shared" si="1"/>
        <v>4</v>
      </c>
      <c r="O28" s="149" t="s">
        <v>62</v>
      </c>
      <c r="P28" s="41">
        <v>14</v>
      </c>
      <c r="Q28" s="95" t="s">
        <v>53</v>
      </c>
      <c r="R28" s="33">
        <v>22</v>
      </c>
      <c r="S28" s="157" t="s">
        <v>28</v>
      </c>
      <c r="T28" s="33">
        <v>20</v>
      </c>
    </row>
    <row r="29" spans="2:20" ht="19.5" customHeight="1">
      <c r="B29" s="123">
        <v>0.54861111111111005</v>
      </c>
      <c r="C29" s="55" t="s">
        <v>64</v>
      </c>
      <c r="D29" s="130"/>
      <c r="E29" s="50" t="s">
        <v>55</v>
      </c>
      <c r="F29" s="130"/>
      <c r="G29" s="154" t="s">
        <v>27</v>
      </c>
      <c r="H29" s="130"/>
      <c r="I29" s="53" t="s">
        <v>38</v>
      </c>
      <c r="J29" s="48"/>
      <c r="L29" s="51" t="s">
        <v>15</v>
      </c>
      <c r="N29" s="52">
        <f t="shared" si="1"/>
        <v>5</v>
      </c>
      <c r="O29" s="149" t="s">
        <v>63</v>
      </c>
      <c r="P29" s="42">
        <v>10</v>
      </c>
      <c r="Q29" s="117" t="s">
        <v>54</v>
      </c>
      <c r="R29" s="33">
        <v>12</v>
      </c>
      <c r="S29" s="158" t="s">
        <v>81</v>
      </c>
      <c r="T29" s="33">
        <v>9</v>
      </c>
    </row>
    <row r="30" spans="2:20" ht="19.5" customHeight="1">
      <c r="B30" s="123">
        <v>0.55555555555555403</v>
      </c>
      <c r="C30" s="55" t="s">
        <v>65</v>
      </c>
      <c r="D30" s="46"/>
      <c r="E30" s="50" t="s">
        <v>58</v>
      </c>
      <c r="F30" s="46"/>
      <c r="G30" s="154" t="s">
        <v>78</v>
      </c>
      <c r="H30" s="46"/>
      <c r="I30" s="54" t="s">
        <v>71</v>
      </c>
      <c r="J30" s="48"/>
      <c r="L30" s="53" t="s">
        <v>10</v>
      </c>
      <c r="N30" s="52">
        <f t="shared" si="1"/>
        <v>6</v>
      </c>
      <c r="O30" s="149" t="s">
        <v>64</v>
      </c>
      <c r="P30" s="42">
        <v>12</v>
      </c>
      <c r="Q30" s="118" t="s">
        <v>55</v>
      </c>
      <c r="R30" s="33">
        <v>14</v>
      </c>
      <c r="S30" s="159" t="s">
        <v>27</v>
      </c>
      <c r="T30" s="33">
        <v>11</v>
      </c>
    </row>
    <row r="31" spans="2:20" ht="19.5" customHeight="1">
      <c r="B31" s="123">
        <v>0.562499999999999</v>
      </c>
      <c r="C31" s="55" t="s">
        <v>21</v>
      </c>
      <c r="D31" s="46"/>
      <c r="E31" s="50" t="s">
        <v>56</v>
      </c>
      <c r="F31" s="49"/>
      <c r="G31" s="154" t="s">
        <v>24</v>
      </c>
      <c r="H31" s="46"/>
      <c r="I31" s="54" t="s">
        <v>72</v>
      </c>
      <c r="J31" s="48"/>
      <c r="L31" s="54" t="s">
        <v>11</v>
      </c>
      <c r="N31" s="52">
        <f t="shared" si="1"/>
        <v>7</v>
      </c>
      <c r="O31" s="149" t="s">
        <v>65</v>
      </c>
      <c r="P31" s="42">
        <v>14</v>
      </c>
      <c r="Q31" s="118" t="s">
        <v>58</v>
      </c>
      <c r="R31" s="33">
        <v>12</v>
      </c>
      <c r="S31" s="159" t="s">
        <v>78</v>
      </c>
      <c r="T31" s="33">
        <v>12</v>
      </c>
    </row>
    <row r="32" spans="2:20" ht="19.5" customHeight="1">
      <c r="B32" s="123">
        <v>0.56944444444444398</v>
      </c>
      <c r="C32" s="55" t="s">
        <v>66</v>
      </c>
      <c r="D32" s="49"/>
      <c r="E32" s="50" t="s">
        <v>57</v>
      </c>
      <c r="F32" s="49"/>
      <c r="G32" s="154" t="s">
        <v>47</v>
      </c>
      <c r="H32" s="49"/>
      <c r="I32" s="53" t="s">
        <v>39</v>
      </c>
      <c r="J32" s="48"/>
      <c r="L32" s="55" t="s">
        <v>12</v>
      </c>
      <c r="N32" s="52">
        <f t="shared" si="1"/>
        <v>8</v>
      </c>
      <c r="O32" s="149" t="s">
        <v>21</v>
      </c>
      <c r="P32" s="41">
        <v>24</v>
      </c>
      <c r="Q32" s="118" t="s">
        <v>56</v>
      </c>
      <c r="R32" s="33">
        <v>11</v>
      </c>
      <c r="S32" s="159" t="s">
        <v>24</v>
      </c>
      <c r="T32" s="33">
        <v>8</v>
      </c>
    </row>
    <row r="33" spans="2:20" ht="19.5" customHeight="1">
      <c r="B33" s="123">
        <v>0.57638888888888795</v>
      </c>
      <c r="C33" s="55" t="s">
        <v>34</v>
      </c>
      <c r="D33" s="49"/>
      <c r="E33" s="50" t="s">
        <v>23</v>
      </c>
      <c r="F33" s="49"/>
      <c r="G33" s="154" t="s">
        <v>79</v>
      </c>
      <c r="H33" s="49"/>
      <c r="I33" s="53" t="s">
        <v>77</v>
      </c>
      <c r="J33" s="151"/>
      <c r="L33" s="50" t="s">
        <v>13</v>
      </c>
      <c r="N33" s="52">
        <f t="shared" si="1"/>
        <v>9</v>
      </c>
      <c r="O33" s="149" t="s">
        <v>66</v>
      </c>
      <c r="P33" s="41">
        <v>25</v>
      </c>
      <c r="Q33" s="118" t="s">
        <v>57</v>
      </c>
      <c r="R33" s="33">
        <v>7</v>
      </c>
      <c r="S33" s="159" t="s">
        <v>47</v>
      </c>
      <c r="T33" s="33">
        <v>7</v>
      </c>
    </row>
    <row r="34" spans="2:20" ht="19.5" customHeight="1" thickBot="1">
      <c r="B34" s="123">
        <v>0.58333333333333204</v>
      </c>
      <c r="C34" s="49" t="s">
        <v>87</v>
      </c>
      <c r="D34" s="49"/>
      <c r="E34" s="49" t="s">
        <v>59</v>
      </c>
      <c r="F34" s="49"/>
      <c r="G34" s="49"/>
      <c r="H34" s="49"/>
      <c r="I34" s="49"/>
      <c r="J34" s="57"/>
      <c r="N34" s="52">
        <f t="shared" si="1"/>
        <v>10</v>
      </c>
      <c r="O34" s="150" t="s">
        <v>34</v>
      </c>
      <c r="P34" s="41">
        <v>18</v>
      </c>
      <c r="Q34" s="119" t="s">
        <v>23</v>
      </c>
      <c r="R34" s="33">
        <v>6</v>
      </c>
      <c r="S34" s="160" t="s">
        <v>79</v>
      </c>
      <c r="T34" s="33">
        <v>12</v>
      </c>
    </row>
    <row r="35" spans="2:20" ht="19.5" customHeight="1">
      <c r="B35" s="123">
        <v>0.59027777777777779</v>
      </c>
      <c r="C35" s="49"/>
      <c r="D35" s="49"/>
      <c r="E35" s="49"/>
      <c r="F35" s="49"/>
      <c r="G35" s="49"/>
      <c r="H35" s="49"/>
      <c r="I35" s="49"/>
      <c r="J35" s="57"/>
    </row>
    <row r="36" spans="2:20" ht="19.5" customHeight="1">
      <c r="B36" s="123">
        <v>0.59722222222222221</v>
      </c>
      <c r="C36" s="49"/>
      <c r="D36" s="49"/>
      <c r="E36" s="49"/>
      <c r="F36" s="49"/>
      <c r="G36" s="49"/>
      <c r="H36" s="49"/>
      <c r="I36" s="49"/>
      <c r="J36" s="57"/>
    </row>
    <row r="37" spans="2:20" ht="19.5" customHeight="1" thickBot="1">
      <c r="B37" s="152">
        <v>0.60416666666666663</v>
      </c>
      <c r="C37" s="58"/>
      <c r="D37" s="58"/>
      <c r="E37" s="58"/>
      <c r="F37" s="58"/>
      <c r="G37" s="58"/>
      <c r="H37" s="58"/>
      <c r="I37" s="58"/>
      <c r="J37" s="59"/>
    </row>
    <row r="38" spans="2:20" ht="19.5" customHeight="1">
      <c r="I38" s="41"/>
      <c r="J38" s="34"/>
    </row>
    <row r="39" spans="2:20" ht="19.5" customHeight="1"/>
    <row r="40" spans="2:20">
      <c r="O40" s="41"/>
      <c r="P40" s="41"/>
      <c r="Q40" s="41"/>
      <c r="R40" s="41"/>
      <c r="S40" s="41"/>
      <c r="T40" s="41"/>
    </row>
    <row r="41" spans="2:20">
      <c r="O41" s="41"/>
      <c r="P41" s="41"/>
      <c r="Q41" s="41"/>
      <c r="R41" s="41"/>
      <c r="S41" s="41"/>
      <c r="T41" s="41"/>
    </row>
    <row r="42" spans="2:20">
      <c r="O42" s="41"/>
      <c r="P42" s="41"/>
      <c r="Q42" s="41"/>
      <c r="R42" s="41"/>
      <c r="S42" s="41"/>
      <c r="T42" s="41"/>
    </row>
    <row r="43" spans="2:20">
      <c r="O43" s="41"/>
      <c r="P43" s="41"/>
      <c r="Q43" s="41"/>
      <c r="R43" s="41"/>
      <c r="S43" s="41"/>
      <c r="T43" s="41"/>
    </row>
    <row r="44" spans="2:20">
      <c r="O44" s="41"/>
      <c r="P44" s="41"/>
      <c r="Q44" s="41"/>
      <c r="R44" s="41"/>
      <c r="S44" s="41"/>
      <c r="T44" s="41"/>
    </row>
    <row r="45" spans="2:20">
      <c r="O45" s="41"/>
      <c r="P45" s="41"/>
      <c r="Q45" s="41"/>
      <c r="R45" s="41"/>
      <c r="S45" s="41"/>
      <c r="T45" s="41"/>
    </row>
    <row r="49" spans="15:20">
      <c r="O49" s="41"/>
      <c r="P49" s="41"/>
      <c r="Q49" s="41"/>
      <c r="R49" s="41"/>
      <c r="S49" s="41"/>
      <c r="T49" s="41"/>
    </row>
    <row r="50" spans="15:20">
      <c r="O50" s="41"/>
      <c r="P50" s="41"/>
      <c r="Q50" s="41"/>
      <c r="R50" s="41"/>
      <c r="S50" s="41"/>
      <c r="T50" s="41"/>
    </row>
    <row r="51" spans="15:20">
      <c r="O51" s="41"/>
      <c r="P51" s="41"/>
      <c r="Q51" s="41"/>
      <c r="R51" s="41"/>
      <c r="S51" s="41"/>
      <c r="T51" s="41"/>
    </row>
  </sheetData>
  <mergeCells count="1">
    <mergeCell ref="B2:J2"/>
  </mergeCells>
  <pageMargins left="0" right="0" top="0.51181102362204722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517"/>
  <sheetViews>
    <sheetView topLeftCell="A2" zoomScale="110" zoomScaleNormal="110" workbookViewId="0">
      <selection activeCell="P8" sqref="P8"/>
    </sheetView>
  </sheetViews>
  <sheetFormatPr baseColWidth="10" defaultRowHeight="15"/>
  <cols>
    <col min="1" max="1" width="3.7109375" style="33" customWidth="1"/>
    <col min="2" max="2" width="3.42578125" style="33" customWidth="1"/>
    <col min="3" max="3" width="18.140625" style="33" bestFit="1" customWidth="1"/>
    <col min="4" max="4" width="7" style="33" hidden="1" customWidth="1"/>
    <col min="5" max="5" width="4.5703125" style="33" hidden="1" customWidth="1"/>
    <col min="6" max="6" width="3.7109375" style="33" customWidth="1"/>
    <col min="7" max="7" width="2.7109375" style="34" customWidth="1"/>
    <col min="8" max="8" width="17.42578125" style="33" bestFit="1" customWidth="1"/>
    <col min="9" max="9" width="7" style="33" hidden="1" customWidth="1"/>
    <col min="10" max="10" width="0.140625" style="33" customWidth="1"/>
    <col min="11" max="11" width="3.7109375" style="33" customWidth="1"/>
    <col min="12" max="12" width="2.7109375" style="34" customWidth="1"/>
    <col min="13" max="13" width="19.140625" style="33" bestFit="1" customWidth="1"/>
    <col min="14" max="14" width="7" style="33" hidden="1" customWidth="1"/>
    <col min="15" max="15" width="4.5703125" style="33" hidden="1" customWidth="1"/>
    <col min="16" max="16" width="3.7109375" style="33" customWidth="1"/>
    <col min="17" max="17" width="2.7109375" style="34" customWidth="1"/>
    <col min="18" max="18" width="18.42578125" style="33" bestFit="1" customWidth="1"/>
    <col min="19" max="19" width="7" style="33" hidden="1" customWidth="1"/>
    <col min="20" max="20" width="4.7109375" style="33" hidden="1" customWidth="1"/>
    <col min="21" max="21" width="3.7109375" style="33" customWidth="1"/>
    <col min="22" max="22" width="2.7109375" style="34" customWidth="1"/>
    <col min="23" max="23" width="20.85546875" style="33" customWidth="1"/>
    <col min="24" max="24" width="0.42578125" style="33" hidden="1" customWidth="1"/>
    <col min="25" max="25" width="7" style="33" hidden="1" customWidth="1"/>
    <col min="26" max="26" width="3.7109375" style="33" customWidth="1"/>
    <col min="27" max="27" width="2.7109375" style="34" customWidth="1"/>
    <col min="28" max="28" width="19.42578125" style="33" customWidth="1"/>
    <col min="29" max="29" width="0.28515625" style="33" hidden="1" customWidth="1"/>
    <col min="30" max="30" width="10.28515625" style="33" hidden="1" customWidth="1"/>
    <col min="31" max="31" width="3.7109375" style="33" customWidth="1"/>
    <col min="32" max="16384" width="11.42578125" style="33"/>
  </cols>
  <sheetData>
    <row r="1" spans="2:33" ht="30" customHeight="1" thickBot="1">
      <c r="C1" s="34"/>
      <c r="D1" s="34"/>
      <c r="E1" s="34"/>
      <c r="F1" s="34"/>
      <c r="M1" s="35"/>
      <c r="N1" s="35"/>
      <c r="O1" s="35"/>
      <c r="P1" s="35"/>
      <c r="Q1" s="41"/>
      <c r="R1" s="35"/>
      <c r="S1" s="35"/>
      <c r="T1" s="35"/>
      <c r="U1" s="35"/>
    </row>
    <row r="2" spans="2:33" s="34" customFormat="1" ht="15" customHeight="1" thickBot="1">
      <c r="C2" s="182" t="s">
        <v>10</v>
      </c>
      <c r="D2" s="183"/>
      <c r="E2" s="183"/>
      <c r="F2" s="184"/>
      <c r="G2" s="41"/>
      <c r="H2" s="185" t="s">
        <v>11</v>
      </c>
      <c r="I2" s="186"/>
      <c r="J2" s="186"/>
      <c r="K2" s="187"/>
      <c r="M2" s="173" t="s">
        <v>12</v>
      </c>
      <c r="N2" s="174"/>
      <c r="O2" s="174"/>
      <c r="P2" s="175"/>
      <c r="R2" s="188" t="s">
        <v>13</v>
      </c>
      <c r="S2" s="189"/>
      <c r="T2" s="189"/>
      <c r="U2" s="190"/>
      <c r="W2" s="176" t="s">
        <v>14</v>
      </c>
      <c r="X2" s="177"/>
      <c r="Y2" s="177"/>
      <c r="Z2" s="178"/>
      <c r="AB2" s="179" t="s">
        <v>15</v>
      </c>
      <c r="AC2" s="180"/>
      <c r="AD2" s="180"/>
      <c r="AE2" s="181"/>
    </row>
    <row r="3" spans="2:33" s="34" customFormat="1" ht="15" customHeight="1">
      <c r="C3" s="96" t="s">
        <v>0</v>
      </c>
      <c r="D3" s="97" t="s">
        <v>16</v>
      </c>
      <c r="E3" s="97" t="s">
        <v>17</v>
      </c>
      <c r="F3" s="98" t="s">
        <v>18</v>
      </c>
      <c r="H3" s="83" t="s">
        <v>0</v>
      </c>
      <c r="I3" s="34" t="s">
        <v>16</v>
      </c>
      <c r="J3" s="34" t="s">
        <v>17</v>
      </c>
      <c r="K3" s="84" t="s">
        <v>18</v>
      </c>
      <c r="M3" s="83" t="s">
        <v>0</v>
      </c>
      <c r="N3" s="34" t="s">
        <v>16</v>
      </c>
      <c r="O3" s="34" t="s">
        <v>17</v>
      </c>
      <c r="P3" s="56" t="s">
        <v>18</v>
      </c>
      <c r="R3" s="96" t="s">
        <v>0</v>
      </c>
      <c r="S3" s="97" t="s">
        <v>16</v>
      </c>
      <c r="T3" s="97" t="s">
        <v>17</v>
      </c>
      <c r="U3" s="98" t="s">
        <v>18</v>
      </c>
      <c r="W3" s="96" t="s">
        <v>0</v>
      </c>
      <c r="X3" s="97" t="s">
        <v>16</v>
      </c>
      <c r="Y3" s="97" t="s">
        <v>17</v>
      </c>
      <c r="Z3" s="98" t="s">
        <v>18</v>
      </c>
      <c r="AB3" s="96" t="s">
        <v>0</v>
      </c>
      <c r="AC3" s="97" t="s">
        <v>16</v>
      </c>
      <c r="AD3" s="97" t="s">
        <v>17</v>
      </c>
      <c r="AE3" s="98" t="s">
        <v>18</v>
      </c>
    </row>
    <row r="4" spans="2:33" ht="15" customHeight="1">
      <c r="B4" s="34">
        <v>1</v>
      </c>
      <c r="C4" s="91" t="s">
        <v>38</v>
      </c>
      <c r="D4" s="137">
        <v>108125</v>
      </c>
      <c r="E4" s="41"/>
      <c r="F4" s="86">
        <v>67</v>
      </c>
      <c r="G4" s="65">
        <v>1</v>
      </c>
      <c r="H4" s="85" t="s">
        <v>72</v>
      </c>
      <c r="I4" s="35">
        <v>52761</v>
      </c>
      <c r="J4" s="35"/>
      <c r="K4" s="92">
        <v>63</v>
      </c>
      <c r="L4" s="65">
        <v>1</v>
      </c>
      <c r="M4" s="85" t="s">
        <v>62</v>
      </c>
      <c r="N4" s="37">
        <v>88730</v>
      </c>
      <c r="O4" s="37"/>
      <c r="P4" s="86">
        <v>72</v>
      </c>
      <c r="Q4" s="65">
        <v>1</v>
      </c>
      <c r="R4" s="85" t="s">
        <v>55</v>
      </c>
      <c r="S4" s="33">
        <v>45814</v>
      </c>
      <c r="U4" s="86">
        <v>72</v>
      </c>
      <c r="V4" s="65">
        <v>1</v>
      </c>
      <c r="W4" s="91" t="s">
        <v>29</v>
      </c>
      <c r="Y4" s="33">
        <v>45993</v>
      </c>
      <c r="Z4" s="86">
        <v>72</v>
      </c>
      <c r="AA4" s="65">
        <v>1</v>
      </c>
      <c r="AB4" s="91" t="s">
        <v>85</v>
      </c>
      <c r="AE4" s="86">
        <v>63</v>
      </c>
    </row>
    <row r="5" spans="2:33" ht="15" customHeight="1">
      <c r="B5" s="34">
        <f>B4+1</f>
        <v>2</v>
      </c>
      <c r="C5" s="91" t="s">
        <v>35</v>
      </c>
      <c r="D5" s="33">
        <v>84149</v>
      </c>
      <c r="F5" s="86">
        <v>68</v>
      </c>
      <c r="G5" s="34">
        <v>2</v>
      </c>
      <c r="H5" s="89" t="s">
        <v>30</v>
      </c>
      <c r="I5" s="36" t="s">
        <v>67</v>
      </c>
      <c r="J5" s="36"/>
      <c r="K5" s="90" t="s">
        <v>100</v>
      </c>
      <c r="L5" s="34">
        <v>2</v>
      </c>
      <c r="M5" s="85" t="s">
        <v>61</v>
      </c>
      <c r="N5" s="37">
        <v>133517</v>
      </c>
      <c r="O5" s="37"/>
      <c r="P5" s="86">
        <v>75</v>
      </c>
      <c r="Q5" s="34">
        <v>2</v>
      </c>
      <c r="R5" s="85" t="s">
        <v>23</v>
      </c>
      <c r="S5" s="33">
        <v>124635</v>
      </c>
      <c r="U5" s="86">
        <v>72</v>
      </c>
      <c r="V5" s="34">
        <v>2</v>
      </c>
      <c r="W5" s="85" t="s">
        <v>79</v>
      </c>
      <c r="X5" s="33">
        <v>67897</v>
      </c>
      <c r="Y5" s="33">
        <v>102571</v>
      </c>
      <c r="Z5" s="86">
        <v>72</v>
      </c>
      <c r="AA5" s="34">
        <v>2</v>
      </c>
      <c r="AB5" s="91" t="s">
        <v>42</v>
      </c>
      <c r="AE5" s="86">
        <v>68</v>
      </c>
      <c r="AG5" s="91"/>
    </row>
    <row r="6" spans="2:33" ht="15" customHeight="1">
      <c r="B6" s="34">
        <f t="shared" ref="B6:B13" si="0">B5+1</f>
        <v>3</v>
      </c>
      <c r="C6" s="91" t="s">
        <v>73</v>
      </c>
      <c r="D6" s="33">
        <v>79411</v>
      </c>
      <c r="F6" s="86">
        <v>69</v>
      </c>
      <c r="G6" s="41">
        <v>3</v>
      </c>
      <c r="H6" s="85" t="s">
        <v>32</v>
      </c>
      <c r="I6" s="33">
        <v>140607</v>
      </c>
      <c r="K6" s="86">
        <v>73</v>
      </c>
      <c r="L6" s="41">
        <v>3</v>
      </c>
      <c r="M6" s="85" t="s">
        <v>65</v>
      </c>
      <c r="N6" s="37">
        <v>137718</v>
      </c>
      <c r="O6" s="37"/>
      <c r="P6" s="86">
        <v>76</v>
      </c>
      <c r="Q6" s="41">
        <v>3</v>
      </c>
      <c r="R6" s="85" t="s">
        <v>54</v>
      </c>
      <c r="S6" s="33">
        <v>469</v>
      </c>
      <c r="U6" s="86">
        <v>73</v>
      </c>
      <c r="V6" s="41">
        <v>3</v>
      </c>
      <c r="W6" s="91" t="s">
        <v>28</v>
      </c>
      <c r="X6" s="35"/>
      <c r="Y6" s="33">
        <v>88364</v>
      </c>
      <c r="Z6" s="86">
        <v>73</v>
      </c>
      <c r="AA6" s="41">
        <v>3</v>
      </c>
      <c r="AB6" s="91" t="s">
        <v>86</v>
      </c>
      <c r="AE6" s="86">
        <v>70</v>
      </c>
    </row>
    <row r="7" spans="2:33" ht="15" customHeight="1">
      <c r="B7" s="34">
        <f t="shared" si="0"/>
        <v>4</v>
      </c>
      <c r="C7" s="91" t="s">
        <v>37</v>
      </c>
      <c r="D7" s="33">
        <v>108374</v>
      </c>
      <c r="F7" s="86">
        <v>70</v>
      </c>
      <c r="G7" s="34">
        <v>4</v>
      </c>
      <c r="H7" s="85" t="s">
        <v>71</v>
      </c>
      <c r="I7" s="33">
        <v>113977</v>
      </c>
      <c r="K7" s="86">
        <v>76</v>
      </c>
      <c r="L7" s="34">
        <v>4</v>
      </c>
      <c r="M7" s="85" t="s">
        <v>21</v>
      </c>
      <c r="N7" s="37">
        <v>123480</v>
      </c>
      <c r="O7" s="37"/>
      <c r="P7" s="86">
        <v>76</v>
      </c>
      <c r="Q7" s="34">
        <v>4</v>
      </c>
      <c r="R7" s="85" t="s">
        <v>58</v>
      </c>
      <c r="S7" s="33">
        <v>111810</v>
      </c>
      <c r="U7" s="86">
        <v>73</v>
      </c>
      <c r="V7" s="34">
        <v>4</v>
      </c>
      <c r="W7" s="91" t="s">
        <v>81</v>
      </c>
      <c r="X7" s="35"/>
      <c r="Y7" s="33">
        <v>53362</v>
      </c>
      <c r="Z7" s="86">
        <v>73</v>
      </c>
      <c r="AA7" s="34">
        <v>4</v>
      </c>
      <c r="AB7" s="91" t="s">
        <v>43</v>
      </c>
      <c r="AE7" s="86">
        <v>73</v>
      </c>
    </row>
    <row r="8" spans="2:33" ht="15" customHeight="1">
      <c r="B8" s="34">
        <f t="shared" si="0"/>
        <v>5</v>
      </c>
      <c r="C8" s="91" t="s">
        <v>36</v>
      </c>
      <c r="D8" s="33">
        <v>105894</v>
      </c>
      <c r="F8" s="86">
        <v>73</v>
      </c>
      <c r="G8" s="34">
        <v>5</v>
      </c>
      <c r="H8" s="85" t="s">
        <v>70</v>
      </c>
      <c r="I8" s="33">
        <v>153046</v>
      </c>
      <c r="K8" s="86">
        <v>78</v>
      </c>
      <c r="L8" s="34">
        <v>5</v>
      </c>
      <c r="M8" s="85" t="s">
        <v>66</v>
      </c>
      <c r="N8" s="37">
        <v>88359</v>
      </c>
      <c r="O8" s="37"/>
      <c r="P8" s="86">
        <v>77</v>
      </c>
      <c r="Q8" s="34">
        <v>5</v>
      </c>
      <c r="R8" s="85" t="s">
        <v>56</v>
      </c>
      <c r="S8" s="33">
        <v>104300</v>
      </c>
      <c r="U8" s="86">
        <v>73</v>
      </c>
      <c r="V8" s="34">
        <v>5</v>
      </c>
      <c r="W8" s="91" t="s">
        <v>25</v>
      </c>
      <c r="Y8" s="33">
        <v>87663</v>
      </c>
      <c r="Z8" s="86">
        <v>74</v>
      </c>
      <c r="AA8" s="34">
        <v>5</v>
      </c>
      <c r="AB8" s="91" t="s">
        <v>40</v>
      </c>
      <c r="AE8" s="86">
        <v>74</v>
      </c>
    </row>
    <row r="9" spans="2:33" ht="15" customHeight="1">
      <c r="B9" s="34">
        <f t="shared" si="0"/>
        <v>6</v>
      </c>
      <c r="C9" s="91" t="s">
        <v>76</v>
      </c>
      <c r="D9" s="137">
        <v>152939</v>
      </c>
      <c r="E9" s="41"/>
      <c r="F9" s="86">
        <v>73</v>
      </c>
      <c r="G9" s="34">
        <v>6</v>
      </c>
      <c r="H9" s="91" t="s">
        <v>68</v>
      </c>
      <c r="I9" s="35">
        <v>70610</v>
      </c>
      <c r="J9" s="35"/>
      <c r="K9" s="92">
        <v>81</v>
      </c>
      <c r="L9" s="34">
        <v>6</v>
      </c>
      <c r="M9" s="85" t="s">
        <v>64</v>
      </c>
      <c r="N9" s="37">
        <v>38988</v>
      </c>
      <c r="O9" s="37"/>
      <c r="P9" s="86">
        <v>78</v>
      </c>
      <c r="Q9" s="34">
        <v>6</v>
      </c>
      <c r="R9" s="85" t="s">
        <v>53</v>
      </c>
      <c r="S9" s="33">
        <v>109984</v>
      </c>
      <c r="U9" s="86">
        <v>78</v>
      </c>
      <c r="V9" s="34">
        <v>6</v>
      </c>
      <c r="W9" s="85" t="s">
        <v>78</v>
      </c>
      <c r="X9" s="33">
        <v>22585</v>
      </c>
      <c r="Y9" s="33">
        <v>77449</v>
      </c>
      <c r="Z9" s="86">
        <v>74</v>
      </c>
      <c r="AA9" s="34">
        <v>6</v>
      </c>
      <c r="AB9" s="85" t="s">
        <v>90</v>
      </c>
      <c r="AE9" s="86">
        <v>75</v>
      </c>
    </row>
    <row r="10" spans="2:33" ht="15" customHeight="1">
      <c r="B10" s="34">
        <f t="shared" si="0"/>
        <v>7</v>
      </c>
      <c r="C10" s="91" t="s">
        <v>39</v>
      </c>
      <c r="D10" s="37">
        <v>132182</v>
      </c>
      <c r="E10" s="34"/>
      <c r="F10" s="86">
        <v>73</v>
      </c>
      <c r="G10" s="41">
        <v>7</v>
      </c>
      <c r="H10" s="85" t="s">
        <v>69</v>
      </c>
      <c r="I10" s="33">
        <v>74827</v>
      </c>
      <c r="K10" s="86">
        <v>83</v>
      </c>
      <c r="L10" s="41">
        <v>7</v>
      </c>
      <c r="M10" s="85" t="s">
        <v>34</v>
      </c>
      <c r="N10" s="37">
        <v>130287</v>
      </c>
      <c r="O10" s="37"/>
      <c r="P10" s="86">
        <v>80</v>
      </c>
      <c r="Q10" s="41">
        <v>7</v>
      </c>
      <c r="R10" s="85" t="s">
        <v>51</v>
      </c>
      <c r="S10" s="33">
        <v>126749</v>
      </c>
      <c r="U10" s="86">
        <v>80</v>
      </c>
      <c r="V10" s="41">
        <v>7</v>
      </c>
      <c r="W10" s="85" t="s">
        <v>47</v>
      </c>
      <c r="X10" s="33">
        <v>74910</v>
      </c>
      <c r="Y10" s="33">
        <v>138881</v>
      </c>
      <c r="Z10" s="86">
        <v>77</v>
      </c>
      <c r="AA10" s="41">
        <v>7</v>
      </c>
      <c r="AB10" s="91" t="s">
        <v>48</v>
      </c>
      <c r="AE10" s="86">
        <v>76</v>
      </c>
    </row>
    <row r="11" spans="2:33" ht="15" customHeight="1">
      <c r="B11" s="34">
        <f t="shared" si="0"/>
        <v>8</v>
      </c>
      <c r="C11" s="91" t="s">
        <v>74</v>
      </c>
      <c r="D11" s="33">
        <v>76697</v>
      </c>
      <c r="F11" s="86">
        <v>84</v>
      </c>
      <c r="G11" s="41">
        <v>8</v>
      </c>
      <c r="H11" s="85" t="s">
        <v>105</v>
      </c>
      <c r="I11" s="33">
        <v>139873</v>
      </c>
      <c r="K11" s="86">
        <v>91</v>
      </c>
      <c r="L11" s="41">
        <v>8</v>
      </c>
      <c r="M11" s="85" t="s">
        <v>50</v>
      </c>
      <c r="N11" s="37">
        <v>130218</v>
      </c>
      <c r="O11" s="37"/>
      <c r="P11" s="86">
        <v>83</v>
      </c>
      <c r="Q11" s="41">
        <v>8</v>
      </c>
      <c r="R11" s="85" t="s">
        <v>22</v>
      </c>
      <c r="S11" s="33">
        <v>138604</v>
      </c>
      <c r="U11" s="86">
        <v>80</v>
      </c>
      <c r="V11" s="41">
        <v>8</v>
      </c>
      <c r="W11" s="91" t="s">
        <v>27</v>
      </c>
      <c r="X11" s="35">
        <v>106598</v>
      </c>
      <c r="Y11" s="33">
        <v>109752</v>
      </c>
      <c r="Z11" s="86">
        <v>79</v>
      </c>
      <c r="AA11" s="41">
        <v>8</v>
      </c>
      <c r="AB11" s="91" t="s">
        <v>84</v>
      </c>
      <c r="AE11" s="86">
        <v>77</v>
      </c>
    </row>
    <row r="12" spans="2:33" ht="15" customHeight="1">
      <c r="B12" s="34">
        <f t="shared" si="0"/>
        <v>9</v>
      </c>
      <c r="C12" s="91" t="s">
        <v>75</v>
      </c>
      <c r="D12" s="37">
        <v>128973</v>
      </c>
      <c r="E12" s="34"/>
      <c r="F12" s="86">
        <v>84</v>
      </c>
      <c r="G12" s="34">
        <v>9</v>
      </c>
      <c r="H12" s="85"/>
      <c r="K12" s="86"/>
      <c r="L12" s="34">
        <v>9</v>
      </c>
      <c r="M12" s="85" t="s">
        <v>63</v>
      </c>
      <c r="N12" s="37">
        <v>130219</v>
      </c>
      <c r="O12" s="37"/>
      <c r="P12" s="86">
        <v>84</v>
      </c>
      <c r="Q12" s="34">
        <v>9</v>
      </c>
      <c r="R12" s="85" t="s">
        <v>52</v>
      </c>
      <c r="S12" s="33">
        <v>130349</v>
      </c>
      <c r="U12" s="86">
        <v>82</v>
      </c>
      <c r="V12" s="34">
        <v>9</v>
      </c>
      <c r="W12" s="91" t="s">
        <v>80</v>
      </c>
      <c r="Y12" s="33">
        <v>80909</v>
      </c>
      <c r="Z12" s="86">
        <v>80</v>
      </c>
      <c r="AA12" s="34">
        <v>9</v>
      </c>
      <c r="AB12" s="91" t="s">
        <v>106</v>
      </c>
      <c r="AE12" s="86">
        <v>100</v>
      </c>
    </row>
    <row r="13" spans="2:33" ht="15" customHeight="1" thickBot="1">
      <c r="B13" s="34">
        <f t="shared" si="0"/>
        <v>10</v>
      </c>
      <c r="C13" s="116" t="s">
        <v>77</v>
      </c>
      <c r="D13" s="82">
        <v>150925</v>
      </c>
      <c r="E13" s="61"/>
      <c r="F13" s="88"/>
      <c r="G13" s="61">
        <v>10</v>
      </c>
      <c r="H13" s="87"/>
      <c r="I13" s="60"/>
      <c r="J13" s="60"/>
      <c r="K13" s="88"/>
      <c r="L13" s="61">
        <v>10</v>
      </c>
      <c r="M13" s="87" t="s">
        <v>60</v>
      </c>
      <c r="N13" s="82">
        <v>139471</v>
      </c>
      <c r="O13" s="82"/>
      <c r="P13" s="88">
        <v>87</v>
      </c>
      <c r="Q13" s="61">
        <v>10</v>
      </c>
      <c r="R13" s="87" t="s">
        <v>57</v>
      </c>
      <c r="S13" s="60">
        <v>91559</v>
      </c>
      <c r="T13" s="60"/>
      <c r="U13" s="88">
        <v>84</v>
      </c>
      <c r="V13" s="61">
        <v>10</v>
      </c>
      <c r="W13" s="116" t="s">
        <v>109</v>
      </c>
      <c r="X13" s="60">
        <v>87663</v>
      </c>
      <c r="Y13" s="60">
        <v>51580</v>
      </c>
      <c r="Z13" s="88">
        <v>100</v>
      </c>
      <c r="AA13" s="61">
        <v>10</v>
      </c>
      <c r="AB13" s="116" t="s">
        <v>82</v>
      </c>
      <c r="AC13" s="60"/>
      <c r="AD13" s="60"/>
      <c r="AE13" s="88">
        <v>100</v>
      </c>
    </row>
    <row r="14" spans="2:33" ht="15" customHeight="1">
      <c r="C14" s="41"/>
      <c r="D14" s="41"/>
      <c r="E14" s="41"/>
      <c r="F14" s="33">
        <f>F4+F5+F6+F7+F8+F9</f>
        <v>420</v>
      </c>
      <c r="G14" s="33">
        <f t="shared" ref="G14:L14" si="1">G4+G5+G6+G7+G8+G9</f>
        <v>21</v>
      </c>
      <c r="I14" s="33">
        <f t="shared" si="1"/>
        <v>646993</v>
      </c>
      <c r="J14" s="33">
        <f t="shared" si="1"/>
        <v>0</v>
      </c>
      <c r="K14" s="33">
        <f t="shared" si="1"/>
        <v>440</v>
      </c>
      <c r="L14" s="33">
        <f t="shared" si="1"/>
        <v>21</v>
      </c>
      <c r="M14" s="161"/>
      <c r="N14" s="161">
        <f t="shared" ref="N14:AE14" si="2">N4+N5+N6+N7+N8+N9</f>
        <v>610792</v>
      </c>
      <c r="O14" s="161">
        <f t="shared" si="2"/>
        <v>0</v>
      </c>
      <c r="P14" s="161">
        <f t="shared" si="2"/>
        <v>454</v>
      </c>
      <c r="Q14" s="161">
        <f t="shared" si="2"/>
        <v>21</v>
      </c>
      <c r="R14" s="161"/>
      <c r="S14" s="161">
        <f t="shared" si="2"/>
        <v>497012</v>
      </c>
      <c r="T14" s="161">
        <f t="shared" si="2"/>
        <v>0</v>
      </c>
      <c r="U14" s="161">
        <f t="shared" si="2"/>
        <v>441</v>
      </c>
      <c r="V14" s="161">
        <f t="shared" si="2"/>
        <v>21</v>
      </c>
      <c r="W14" s="161"/>
      <c r="X14" s="161">
        <f t="shared" si="2"/>
        <v>90482</v>
      </c>
      <c r="Y14" s="161">
        <f t="shared" si="2"/>
        <v>455402</v>
      </c>
      <c r="Z14" s="161">
        <f t="shared" si="2"/>
        <v>438</v>
      </c>
      <c r="AA14" s="161">
        <f t="shared" si="2"/>
        <v>21</v>
      </c>
      <c r="AB14" s="161"/>
      <c r="AC14" s="161">
        <f t="shared" si="2"/>
        <v>0</v>
      </c>
      <c r="AD14" s="161">
        <f t="shared" si="2"/>
        <v>0</v>
      </c>
      <c r="AE14" s="161">
        <f t="shared" si="2"/>
        <v>423</v>
      </c>
    </row>
    <row r="15" spans="2:33" ht="15" customHeight="1">
      <c r="C15" s="41"/>
      <c r="D15" s="41"/>
      <c r="E15" s="41"/>
    </row>
    <row r="16" spans="2:33" ht="96.75" customHeight="1">
      <c r="C16" s="41"/>
      <c r="D16" s="41"/>
      <c r="E16" s="41"/>
      <c r="F16" s="41"/>
      <c r="G16" s="41"/>
      <c r="H16" s="35"/>
      <c r="I16" s="35"/>
      <c r="J16" s="35"/>
      <c r="K16" s="35"/>
    </row>
    <row r="17" spans="3:33" ht="15" customHeight="1">
      <c r="C17" s="114" t="s">
        <v>35</v>
      </c>
      <c r="F17" s="33">
        <v>4</v>
      </c>
      <c r="H17" s="115" t="s">
        <v>30</v>
      </c>
      <c r="I17" s="36" t="s">
        <v>19</v>
      </c>
      <c r="J17" s="36"/>
      <c r="K17" s="36" t="s">
        <v>31</v>
      </c>
      <c r="M17" s="114" t="s">
        <v>60</v>
      </c>
      <c r="P17" s="33">
        <v>12</v>
      </c>
      <c r="R17" s="136" t="s">
        <v>51</v>
      </c>
      <c r="U17" s="33">
        <v>13</v>
      </c>
      <c r="W17" s="113" t="s">
        <v>25</v>
      </c>
      <c r="Z17" s="33">
        <v>9</v>
      </c>
      <c r="AB17" s="113" t="s">
        <v>43</v>
      </c>
      <c r="AE17" s="33">
        <v>2</v>
      </c>
    </row>
    <row r="18" spans="3:33" ht="15" customHeight="1">
      <c r="C18" s="114" t="s">
        <v>36</v>
      </c>
      <c r="F18" s="33">
        <v>8</v>
      </c>
      <c r="H18" s="113" t="s">
        <v>32</v>
      </c>
      <c r="I18" s="33">
        <v>70610</v>
      </c>
      <c r="K18" s="33">
        <v>14</v>
      </c>
      <c r="M18" s="114" t="s">
        <v>50</v>
      </c>
      <c r="P18" s="33">
        <v>25</v>
      </c>
      <c r="R18" s="136" t="s">
        <v>22</v>
      </c>
      <c r="U18" s="33">
        <v>14</v>
      </c>
      <c r="W18" s="113" t="s">
        <v>29</v>
      </c>
      <c r="Z18" s="33">
        <v>3</v>
      </c>
      <c r="AB18" s="113" t="s">
        <v>48</v>
      </c>
      <c r="AE18" s="33">
        <v>6</v>
      </c>
      <c r="AG18" s="113"/>
    </row>
    <row r="19" spans="3:33" ht="15" customHeight="1">
      <c r="C19" s="114" t="s">
        <v>37</v>
      </c>
      <c r="F19" s="33">
        <v>10</v>
      </c>
      <c r="H19" s="113" t="s">
        <v>68</v>
      </c>
      <c r="I19" s="35">
        <v>48534</v>
      </c>
      <c r="J19" s="35"/>
      <c r="K19" s="35">
        <v>22</v>
      </c>
      <c r="M19" s="114" t="s">
        <v>61</v>
      </c>
      <c r="P19" s="33">
        <v>12</v>
      </c>
      <c r="R19" s="136" t="s">
        <v>52</v>
      </c>
      <c r="U19" s="33">
        <v>18</v>
      </c>
      <c r="W19" s="113" t="s">
        <v>80</v>
      </c>
      <c r="Z19" s="33">
        <v>22</v>
      </c>
      <c r="AB19" s="113" t="s">
        <v>86</v>
      </c>
      <c r="AE19" s="33">
        <v>8</v>
      </c>
    </row>
    <row r="20" spans="3:33" ht="15" customHeight="1">
      <c r="C20" s="114" t="s">
        <v>73</v>
      </c>
      <c r="F20" s="33">
        <v>13</v>
      </c>
      <c r="G20" s="41"/>
      <c r="H20" s="113" t="s">
        <v>69</v>
      </c>
      <c r="I20" s="33">
        <v>94015</v>
      </c>
      <c r="K20" s="33">
        <v>19</v>
      </c>
      <c r="M20" s="114" t="s">
        <v>62</v>
      </c>
      <c r="P20" s="33">
        <v>12</v>
      </c>
      <c r="R20" s="136" t="s">
        <v>53</v>
      </c>
      <c r="U20" s="33">
        <v>22</v>
      </c>
      <c r="W20" s="113" t="s">
        <v>28</v>
      </c>
      <c r="Z20" s="33">
        <v>20</v>
      </c>
      <c r="AB20" s="113" t="s">
        <v>83</v>
      </c>
      <c r="AE20" s="33">
        <v>9</v>
      </c>
    </row>
    <row r="21" spans="3:33" ht="15" customHeight="1">
      <c r="C21" s="114" t="s">
        <v>74</v>
      </c>
      <c r="F21" s="33">
        <v>14</v>
      </c>
      <c r="H21" s="113" t="s">
        <v>70</v>
      </c>
      <c r="I21" s="33">
        <v>79412</v>
      </c>
      <c r="K21" s="33">
        <v>12</v>
      </c>
      <c r="M21" s="114" t="s">
        <v>63</v>
      </c>
      <c r="P21" s="33">
        <v>16</v>
      </c>
      <c r="R21" s="114" t="s">
        <v>54</v>
      </c>
      <c r="U21" s="33">
        <v>12</v>
      </c>
      <c r="W21" s="113" t="s">
        <v>81</v>
      </c>
      <c r="Z21" s="33">
        <v>9</v>
      </c>
      <c r="AB21" s="113" t="s">
        <v>84</v>
      </c>
      <c r="AE21" s="33">
        <v>15</v>
      </c>
    </row>
    <row r="22" spans="3:33">
      <c r="C22" s="114" t="s">
        <v>75</v>
      </c>
      <c r="D22" s="34"/>
      <c r="E22" s="34"/>
      <c r="F22" s="33">
        <v>15</v>
      </c>
      <c r="H22" s="113" t="s">
        <v>33</v>
      </c>
      <c r="I22" s="33">
        <v>80056</v>
      </c>
      <c r="K22" s="33">
        <v>14</v>
      </c>
      <c r="M22" s="114" t="s">
        <v>64</v>
      </c>
      <c r="R22" s="114" t="s">
        <v>55</v>
      </c>
      <c r="U22" s="33">
        <v>14</v>
      </c>
      <c r="W22" s="114" t="s">
        <v>27</v>
      </c>
      <c r="Z22" s="33">
        <v>11</v>
      </c>
      <c r="AB22" s="114" t="s">
        <v>91</v>
      </c>
      <c r="AE22" s="33">
        <v>13</v>
      </c>
    </row>
    <row r="23" spans="3:33">
      <c r="C23" s="114" t="s">
        <v>76</v>
      </c>
      <c r="D23" s="41"/>
      <c r="E23" s="41"/>
      <c r="F23" s="33">
        <v>16</v>
      </c>
      <c r="G23" s="41"/>
      <c r="H23" s="114" t="s">
        <v>71</v>
      </c>
      <c r="K23" s="33">
        <v>26</v>
      </c>
      <c r="M23" s="114" t="s">
        <v>65</v>
      </c>
      <c r="P23" s="33">
        <v>12</v>
      </c>
      <c r="R23" s="114" t="s">
        <v>58</v>
      </c>
      <c r="U23" s="33">
        <v>12</v>
      </c>
      <c r="W23" s="114" t="s">
        <v>78</v>
      </c>
      <c r="Z23" s="33">
        <v>12</v>
      </c>
      <c r="AB23" s="114" t="s">
        <v>85</v>
      </c>
      <c r="AE23" s="33">
        <v>18</v>
      </c>
    </row>
    <row r="24" spans="3:33">
      <c r="C24" s="114" t="s">
        <v>38</v>
      </c>
      <c r="D24" s="41"/>
      <c r="E24" s="41"/>
      <c r="F24" s="33">
        <v>17</v>
      </c>
      <c r="H24" s="114" t="s">
        <v>72</v>
      </c>
      <c r="I24" s="35"/>
      <c r="J24" s="35"/>
      <c r="K24" s="35">
        <v>21</v>
      </c>
      <c r="M24" s="114" t="s">
        <v>21</v>
      </c>
      <c r="P24" s="33">
        <v>7</v>
      </c>
      <c r="R24" s="114" t="s">
        <v>56</v>
      </c>
      <c r="U24" s="33">
        <v>11</v>
      </c>
      <c r="W24" s="114" t="s">
        <v>26</v>
      </c>
      <c r="Z24" s="33">
        <v>8</v>
      </c>
      <c r="AB24" s="114" t="s">
        <v>42</v>
      </c>
      <c r="AE24" s="33">
        <v>17</v>
      </c>
    </row>
    <row r="25" spans="3:33">
      <c r="C25" s="114" t="s">
        <v>45</v>
      </c>
      <c r="D25" s="34"/>
      <c r="E25" s="34"/>
      <c r="F25" s="33">
        <v>20</v>
      </c>
      <c r="G25" s="41"/>
      <c r="I25" s="35"/>
      <c r="J25" s="35"/>
      <c r="K25" s="35"/>
      <c r="M25" s="114" t="s">
        <v>66</v>
      </c>
      <c r="P25" s="33">
        <v>13</v>
      </c>
      <c r="R25" s="114" t="s">
        <v>57</v>
      </c>
      <c r="U25" s="33">
        <v>7</v>
      </c>
      <c r="W25" s="114" t="s">
        <v>47</v>
      </c>
      <c r="Z25" s="33">
        <v>7</v>
      </c>
      <c r="AB25" s="114" t="s">
        <v>82</v>
      </c>
      <c r="AE25" s="33">
        <v>20</v>
      </c>
    </row>
    <row r="26" spans="3:33">
      <c r="C26" s="114" t="s">
        <v>77</v>
      </c>
      <c r="D26" s="34"/>
      <c r="E26" s="34"/>
      <c r="F26" s="33">
        <v>21</v>
      </c>
      <c r="M26" s="114" t="s">
        <v>34</v>
      </c>
      <c r="P26" s="33">
        <v>24</v>
      </c>
      <c r="R26" s="114" t="s">
        <v>23</v>
      </c>
      <c r="U26" s="33">
        <v>6</v>
      </c>
      <c r="W26" s="114" t="s">
        <v>79</v>
      </c>
      <c r="Z26" s="33">
        <v>12</v>
      </c>
      <c r="AB26" s="114" t="s">
        <v>40</v>
      </c>
      <c r="AE26" s="33">
        <v>31</v>
      </c>
    </row>
    <row r="27" spans="3:33">
      <c r="C27" s="41"/>
      <c r="D27" s="41"/>
      <c r="E27" s="41"/>
      <c r="F27" s="41"/>
      <c r="G27" s="41"/>
      <c r="H27" s="35"/>
      <c r="I27" s="35"/>
      <c r="J27" s="35"/>
      <c r="K27" s="35"/>
      <c r="R27" s="33" t="s">
        <v>59</v>
      </c>
    </row>
    <row r="28" spans="3:33">
      <c r="C28" s="34"/>
      <c r="D28" s="34"/>
      <c r="E28" s="34"/>
      <c r="F28" s="34"/>
    </row>
    <row r="29" spans="3:33">
      <c r="C29" s="41"/>
      <c r="D29" s="41"/>
      <c r="E29" s="41"/>
      <c r="F29" s="41"/>
      <c r="G29" s="41"/>
      <c r="H29" s="35"/>
      <c r="I29" s="35"/>
      <c r="J29" s="35"/>
      <c r="K29" s="35"/>
    </row>
    <row r="30" spans="3:33">
      <c r="C30" s="34"/>
      <c r="D30" s="34"/>
      <c r="E30" s="34"/>
      <c r="F30" s="34"/>
    </row>
    <row r="31" spans="3:33">
      <c r="C31" s="34"/>
      <c r="D31" s="34"/>
      <c r="E31" s="34"/>
      <c r="F31" s="34"/>
    </row>
    <row r="32" spans="3:33">
      <c r="C32" s="41"/>
      <c r="D32" s="41"/>
      <c r="E32" s="41"/>
      <c r="F32" s="41"/>
      <c r="G32" s="41"/>
      <c r="H32" s="35"/>
      <c r="I32" s="35"/>
      <c r="J32" s="35"/>
      <c r="K32" s="35"/>
    </row>
    <row r="33" spans="3:11">
      <c r="C33" s="34"/>
      <c r="D33" s="34"/>
      <c r="E33" s="34"/>
      <c r="F33" s="34"/>
    </row>
    <row r="34" spans="3:11">
      <c r="C34" s="34"/>
      <c r="D34" s="34"/>
      <c r="E34" s="34"/>
      <c r="F34" s="34"/>
    </row>
    <row r="35" spans="3:11">
      <c r="C35" s="34"/>
      <c r="D35" s="34"/>
      <c r="E35" s="34"/>
      <c r="F35" s="34"/>
    </row>
    <row r="36" spans="3:11">
      <c r="C36" s="34"/>
      <c r="D36" s="34"/>
      <c r="E36" s="34"/>
      <c r="F36" s="34"/>
    </row>
    <row r="37" spans="3:11">
      <c r="C37" s="34"/>
      <c r="D37" s="34"/>
      <c r="E37" s="34"/>
      <c r="F37" s="34"/>
    </row>
    <row r="38" spans="3:11">
      <c r="C38" s="34"/>
      <c r="D38" s="34"/>
      <c r="E38" s="34"/>
      <c r="F38" s="34"/>
    </row>
    <row r="39" spans="3:11">
      <c r="C39" s="34"/>
      <c r="D39" s="34"/>
      <c r="E39" s="34"/>
      <c r="F39" s="34"/>
    </row>
    <row r="40" spans="3:11">
      <c r="C40" s="41"/>
      <c r="D40" s="41"/>
      <c r="E40" s="41"/>
      <c r="F40" s="41"/>
      <c r="G40" s="41"/>
      <c r="H40" s="35"/>
      <c r="I40" s="35"/>
      <c r="J40" s="35"/>
      <c r="K40" s="35"/>
    </row>
    <row r="41" spans="3:11">
      <c r="C41" s="34"/>
      <c r="D41" s="34"/>
      <c r="E41" s="34"/>
      <c r="F41" s="34"/>
    </row>
    <row r="42" spans="3:11">
      <c r="C42" s="41"/>
      <c r="D42" s="41"/>
      <c r="E42" s="41"/>
      <c r="F42" s="41"/>
      <c r="G42" s="41"/>
      <c r="H42" s="35"/>
      <c r="I42" s="35"/>
      <c r="J42" s="35"/>
      <c r="K42" s="35"/>
    </row>
    <row r="43" spans="3:11">
      <c r="C43" s="41"/>
      <c r="D43" s="41"/>
      <c r="E43" s="41"/>
      <c r="F43" s="41"/>
      <c r="G43" s="41"/>
      <c r="H43" s="35"/>
      <c r="I43" s="35"/>
      <c r="J43" s="35"/>
      <c r="K43" s="35"/>
    </row>
    <row r="44" spans="3:11">
      <c r="C44" s="41"/>
      <c r="D44" s="41"/>
      <c r="E44" s="41"/>
      <c r="F44" s="41"/>
      <c r="G44" s="41"/>
      <c r="H44" s="35"/>
      <c r="I44" s="35"/>
      <c r="J44" s="35"/>
      <c r="K44" s="35"/>
    </row>
    <row r="45" spans="3:11">
      <c r="C45" s="41"/>
      <c r="D45" s="41"/>
      <c r="E45" s="41"/>
      <c r="F45" s="41"/>
      <c r="G45" s="41"/>
      <c r="H45" s="35"/>
      <c r="I45" s="35"/>
      <c r="J45" s="35"/>
      <c r="K45" s="35"/>
    </row>
    <row r="46" spans="3:11">
      <c r="C46" s="41"/>
      <c r="D46" s="41"/>
      <c r="E46" s="41"/>
      <c r="F46" s="41"/>
    </row>
    <row r="47" spans="3:11">
      <c r="C47" s="34"/>
      <c r="D47" s="34"/>
      <c r="E47" s="34"/>
      <c r="F47" s="34"/>
    </row>
    <row r="48" spans="3:11">
      <c r="C48" s="41"/>
      <c r="D48" s="41"/>
      <c r="E48" s="41"/>
      <c r="F48" s="41"/>
      <c r="G48" s="41"/>
      <c r="H48" s="35"/>
      <c r="I48" s="35"/>
      <c r="J48" s="35"/>
      <c r="K48" s="35"/>
    </row>
    <row r="49" spans="3:11">
      <c r="C49" s="34"/>
      <c r="D49" s="34"/>
      <c r="E49" s="34"/>
      <c r="F49" s="34"/>
    </row>
    <row r="50" spans="3:11">
      <c r="C50" s="41"/>
      <c r="D50" s="41"/>
      <c r="E50" s="41"/>
      <c r="F50" s="41"/>
      <c r="G50" s="41"/>
      <c r="H50" s="35"/>
      <c r="I50" s="35"/>
      <c r="J50" s="35"/>
      <c r="K50" s="35"/>
    </row>
    <row r="51" spans="3:11">
      <c r="C51" s="41"/>
      <c r="D51" s="41"/>
      <c r="E51" s="41"/>
      <c r="F51" s="41"/>
      <c r="G51" s="41"/>
      <c r="H51" s="35"/>
      <c r="I51" s="35"/>
      <c r="J51" s="35"/>
      <c r="K51" s="35"/>
    </row>
    <row r="52" spans="3:11">
      <c r="C52" s="41"/>
      <c r="D52" s="41"/>
      <c r="E52" s="41"/>
      <c r="F52" s="41"/>
      <c r="G52" s="41"/>
      <c r="H52" s="35"/>
      <c r="I52" s="35"/>
      <c r="J52" s="35"/>
      <c r="K52" s="35"/>
    </row>
    <row r="53" spans="3:11">
      <c r="C53" s="41"/>
      <c r="D53" s="41"/>
      <c r="E53" s="41"/>
      <c r="F53" s="41"/>
      <c r="G53" s="41"/>
      <c r="H53" s="35"/>
      <c r="I53" s="35"/>
      <c r="J53" s="35"/>
      <c r="K53" s="35"/>
    </row>
    <row r="54" spans="3:11">
      <c r="C54" s="41"/>
      <c r="D54" s="41"/>
      <c r="E54" s="41"/>
      <c r="F54" s="41"/>
      <c r="G54" s="41"/>
      <c r="H54" s="35"/>
      <c r="I54" s="35"/>
      <c r="J54" s="35"/>
      <c r="K54" s="35"/>
    </row>
    <row r="55" spans="3:11">
      <c r="C55" s="41"/>
      <c r="D55" s="41"/>
      <c r="E55" s="41"/>
      <c r="F55" s="41"/>
    </row>
    <row r="56" spans="3:11">
      <c r="C56" s="41"/>
      <c r="D56" s="41"/>
      <c r="E56" s="41"/>
      <c r="F56" s="41"/>
      <c r="G56" s="41"/>
      <c r="H56" s="35"/>
      <c r="I56" s="35"/>
      <c r="J56" s="35"/>
      <c r="K56" s="35"/>
    </row>
    <row r="57" spans="3:11">
      <c r="C57" s="34"/>
      <c r="D57" s="34"/>
      <c r="E57" s="34"/>
      <c r="F57" s="34"/>
    </row>
    <row r="58" spans="3:11">
      <c r="C58" s="34"/>
      <c r="D58" s="34"/>
      <c r="E58" s="34"/>
      <c r="F58" s="34"/>
    </row>
    <row r="59" spans="3:11">
      <c r="C59" s="41"/>
      <c r="D59" s="41"/>
      <c r="E59" s="41"/>
      <c r="F59" s="41"/>
      <c r="G59" s="41"/>
      <c r="H59" s="35"/>
      <c r="I59" s="35"/>
      <c r="J59" s="35"/>
      <c r="K59" s="35"/>
    </row>
    <row r="60" spans="3:11">
      <c r="C60" s="34"/>
      <c r="D60" s="34"/>
      <c r="E60" s="34"/>
      <c r="F60" s="34"/>
    </row>
    <row r="61" spans="3:11">
      <c r="C61" s="41"/>
      <c r="D61" s="41"/>
      <c r="E61" s="41"/>
      <c r="F61" s="41"/>
      <c r="G61" s="41"/>
      <c r="H61" s="35"/>
      <c r="I61" s="35"/>
      <c r="J61" s="35"/>
      <c r="K61" s="35"/>
    </row>
    <row r="62" spans="3:11">
      <c r="C62" s="41"/>
      <c r="D62" s="41"/>
      <c r="E62" s="41"/>
      <c r="F62" s="41"/>
    </row>
    <row r="63" spans="3:11">
      <c r="C63" s="34"/>
      <c r="D63" s="34"/>
      <c r="E63" s="34"/>
      <c r="F63" s="34"/>
    </row>
    <row r="64" spans="3:11">
      <c r="C64" s="34"/>
      <c r="D64" s="34"/>
      <c r="E64" s="34"/>
      <c r="F64" s="34"/>
    </row>
    <row r="65" spans="3:11">
      <c r="C65" s="41"/>
      <c r="D65" s="41"/>
      <c r="E65" s="41"/>
      <c r="F65" s="41"/>
      <c r="G65" s="41"/>
      <c r="H65" s="35"/>
      <c r="I65" s="35"/>
      <c r="J65" s="35"/>
      <c r="K65" s="35"/>
    </row>
    <row r="66" spans="3:11">
      <c r="C66" s="34"/>
      <c r="D66" s="34"/>
      <c r="E66" s="34"/>
      <c r="F66" s="34"/>
    </row>
    <row r="67" spans="3:11">
      <c r="C67" s="41"/>
      <c r="D67" s="41"/>
      <c r="E67" s="41"/>
      <c r="F67" s="41"/>
      <c r="G67" s="41"/>
      <c r="H67" s="35"/>
      <c r="I67" s="35"/>
      <c r="J67" s="35"/>
      <c r="K67" s="35"/>
    </row>
    <row r="68" spans="3:11">
      <c r="C68" s="34"/>
      <c r="D68" s="34"/>
      <c r="E68" s="34"/>
      <c r="F68" s="34"/>
    </row>
    <row r="69" spans="3:11">
      <c r="C69" s="34"/>
      <c r="D69" s="34"/>
      <c r="E69" s="34"/>
      <c r="F69" s="34"/>
    </row>
    <row r="70" spans="3:11">
      <c r="C70" s="41"/>
      <c r="D70" s="41"/>
      <c r="E70" s="41"/>
      <c r="F70" s="41"/>
    </row>
    <row r="71" spans="3:11">
      <c r="C71" s="41"/>
      <c r="D71" s="41"/>
      <c r="E71" s="41"/>
      <c r="F71" s="41"/>
      <c r="G71" s="41"/>
      <c r="H71" s="35"/>
      <c r="I71" s="35"/>
      <c r="J71" s="35"/>
      <c r="K71" s="35"/>
    </row>
    <row r="72" spans="3:11">
      <c r="C72" s="34"/>
      <c r="D72" s="34"/>
      <c r="E72" s="34"/>
      <c r="F72" s="34"/>
    </row>
    <row r="73" spans="3:11">
      <c r="C73" s="62"/>
      <c r="D73" s="62"/>
      <c r="E73" s="62"/>
      <c r="F73" s="62"/>
    </row>
    <row r="74" spans="3:11">
      <c r="C74" s="41"/>
      <c r="D74" s="41"/>
      <c r="E74" s="41"/>
      <c r="F74" s="41"/>
      <c r="G74" s="41"/>
      <c r="H74" s="35"/>
      <c r="I74" s="35"/>
      <c r="J74" s="35"/>
      <c r="K74" s="35"/>
    </row>
    <row r="75" spans="3:11">
      <c r="C75" s="41"/>
      <c r="D75" s="41"/>
      <c r="E75" s="41"/>
      <c r="F75" s="41"/>
      <c r="G75" s="41"/>
      <c r="H75" s="35"/>
      <c r="I75" s="35"/>
      <c r="J75" s="35"/>
      <c r="K75" s="35"/>
    </row>
    <row r="76" spans="3:11">
      <c r="C76" s="34"/>
      <c r="D76" s="34"/>
      <c r="E76" s="34"/>
      <c r="F76" s="34"/>
    </row>
    <row r="77" spans="3:11">
      <c r="C77" s="41"/>
      <c r="D77" s="41"/>
      <c r="E77" s="41"/>
      <c r="F77" s="41"/>
    </row>
    <row r="78" spans="3:11">
      <c r="C78" s="41"/>
      <c r="D78" s="41"/>
      <c r="E78" s="41"/>
      <c r="F78" s="41"/>
      <c r="G78" s="41"/>
      <c r="H78" s="35"/>
      <c r="I78" s="35"/>
      <c r="J78" s="35"/>
      <c r="K78" s="35"/>
    </row>
    <row r="79" spans="3:11">
      <c r="C79" s="34"/>
      <c r="D79" s="34"/>
      <c r="E79" s="34"/>
      <c r="F79" s="34"/>
    </row>
    <row r="80" spans="3:11">
      <c r="C80" s="41"/>
      <c r="D80" s="41"/>
      <c r="E80" s="41"/>
      <c r="F80" s="41"/>
      <c r="G80" s="41"/>
      <c r="H80" s="35"/>
      <c r="I80" s="35"/>
      <c r="J80" s="35"/>
      <c r="K80" s="35"/>
    </row>
    <row r="81" spans="3:11">
      <c r="C81" s="34"/>
      <c r="D81" s="34"/>
      <c r="E81" s="34"/>
      <c r="F81" s="34"/>
    </row>
    <row r="82" spans="3:11">
      <c r="C82" s="41"/>
      <c r="D82" s="41"/>
      <c r="E82" s="41"/>
      <c r="F82" s="41"/>
    </row>
    <row r="83" spans="3:11">
      <c r="C83" s="41"/>
      <c r="D83" s="41"/>
      <c r="E83" s="41"/>
      <c r="F83" s="41"/>
      <c r="G83" s="41"/>
      <c r="H83" s="35"/>
      <c r="I83" s="35"/>
      <c r="J83" s="35"/>
      <c r="K83" s="35"/>
    </row>
    <row r="84" spans="3:11">
      <c r="C84" s="41"/>
      <c r="D84" s="41"/>
      <c r="E84" s="41"/>
      <c r="F84" s="41"/>
      <c r="G84" s="41"/>
      <c r="H84" s="35"/>
      <c r="I84" s="35"/>
      <c r="J84" s="35"/>
      <c r="K84" s="35"/>
    </row>
    <row r="85" spans="3:11">
      <c r="C85" s="41"/>
      <c r="D85" s="41"/>
      <c r="E85" s="41"/>
      <c r="F85" s="41"/>
      <c r="G85" s="41"/>
      <c r="H85" s="35"/>
      <c r="I85" s="35"/>
      <c r="J85" s="35"/>
      <c r="K85" s="35"/>
    </row>
    <row r="86" spans="3:11">
      <c r="C86" s="62"/>
      <c r="D86" s="62"/>
      <c r="E86" s="62"/>
      <c r="F86" s="62"/>
    </row>
    <row r="87" spans="3:11">
      <c r="C87" s="34"/>
      <c r="D87" s="34"/>
      <c r="E87" s="34"/>
      <c r="F87" s="34"/>
    </row>
    <row r="88" spans="3:11">
      <c r="C88" s="34"/>
      <c r="D88" s="34"/>
      <c r="E88" s="34"/>
      <c r="F88" s="34"/>
    </row>
    <row r="89" spans="3:11">
      <c r="C89" s="34"/>
      <c r="D89" s="34"/>
      <c r="E89" s="34"/>
      <c r="F89" s="34"/>
    </row>
    <row r="90" spans="3:11">
      <c r="C90" s="34"/>
      <c r="D90" s="34"/>
      <c r="E90" s="34"/>
      <c r="F90" s="34"/>
    </row>
    <row r="91" spans="3:11">
      <c r="C91" s="34"/>
      <c r="D91" s="34"/>
      <c r="E91" s="34"/>
      <c r="F91" s="34"/>
    </row>
    <row r="92" spans="3:11">
      <c r="C92" s="41"/>
      <c r="D92" s="41"/>
      <c r="E92" s="41"/>
      <c r="F92" s="41"/>
      <c r="G92" s="41"/>
    </row>
    <row r="93" spans="3:11">
      <c r="C93" s="41"/>
      <c r="D93" s="41"/>
      <c r="E93" s="41"/>
      <c r="F93" s="41"/>
      <c r="G93" s="41"/>
    </row>
    <row r="94" spans="3:11">
      <c r="C94" s="41"/>
      <c r="D94" s="41"/>
      <c r="E94" s="41"/>
      <c r="F94" s="41"/>
      <c r="G94" s="41"/>
      <c r="H94" s="35"/>
      <c r="I94" s="35"/>
      <c r="J94" s="35"/>
      <c r="K94" s="35"/>
    </row>
    <row r="95" spans="3:11">
      <c r="C95" s="34"/>
      <c r="D95" s="34"/>
      <c r="E95" s="34"/>
      <c r="F95" s="34"/>
    </row>
    <row r="96" spans="3:11">
      <c r="C96" s="34"/>
      <c r="D96" s="34"/>
      <c r="E96" s="34"/>
      <c r="F96" s="34"/>
    </row>
    <row r="97" spans="2:11">
      <c r="C97" s="34"/>
      <c r="D97" s="34"/>
      <c r="E97" s="34"/>
      <c r="F97" s="34"/>
    </row>
    <row r="98" spans="2:11">
      <c r="C98" s="62"/>
      <c r="D98" s="62"/>
      <c r="E98" s="62"/>
      <c r="F98" s="62"/>
    </row>
    <row r="99" spans="2:11">
      <c r="C99" s="34"/>
      <c r="D99" s="34"/>
      <c r="E99" s="34"/>
      <c r="F99" s="34"/>
    </row>
    <row r="100" spans="2:11">
      <c r="B100" s="38"/>
      <c r="C100" s="41"/>
      <c r="D100" s="41"/>
      <c r="E100" s="41"/>
      <c r="F100" s="41"/>
      <c r="G100" s="41"/>
      <c r="H100" s="35"/>
      <c r="I100" s="35"/>
      <c r="J100" s="35"/>
      <c r="K100" s="35"/>
    </row>
    <row r="101" spans="2:11">
      <c r="C101" s="34"/>
      <c r="D101" s="34"/>
      <c r="E101" s="34"/>
      <c r="F101" s="34"/>
    </row>
    <row r="102" spans="2:11">
      <c r="C102" s="34"/>
      <c r="D102" s="34"/>
      <c r="E102" s="34"/>
      <c r="F102" s="34"/>
    </row>
    <row r="103" spans="2:11">
      <c r="C103" s="41"/>
      <c r="D103" s="41"/>
      <c r="E103" s="41"/>
      <c r="F103" s="41"/>
    </row>
    <row r="104" spans="2:11">
      <c r="C104" s="41"/>
      <c r="D104" s="41"/>
      <c r="E104" s="41"/>
      <c r="F104" s="41"/>
      <c r="G104" s="41"/>
      <c r="H104" s="35"/>
      <c r="I104" s="35"/>
      <c r="J104" s="35"/>
      <c r="K104" s="35"/>
    </row>
    <row r="105" spans="2:11">
      <c r="C105" s="41"/>
      <c r="D105" s="41"/>
      <c r="E105" s="41"/>
      <c r="F105" s="41"/>
      <c r="G105" s="41"/>
      <c r="H105" s="35"/>
      <c r="I105" s="35"/>
      <c r="J105" s="35"/>
      <c r="K105" s="35"/>
    </row>
    <row r="106" spans="2:11">
      <c r="C106" s="41"/>
      <c r="D106" s="41"/>
      <c r="E106" s="41"/>
      <c r="F106" s="41"/>
      <c r="G106" s="41"/>
      <c r="H106" s="35"/>
      <c r="I106" s="35"/>
      <c r="J106" s="35"/>
      <c r="K106" s="35"/>
    </row>
    <row r="107" spans="2:11">
      <c r="C107" s="34"/>
      <c r="D107" s="34"/>
      <c r="E107" s="34"/>
      <c r="F107" s="34"/>
    </row>
    <row r="108" spans="2:11">
      <c r="C108" s="34"/>
      <c r="D108" s="34"/>
      <c r="E108" s="34"/>
      <c r="F108" s="34"/>
    </row>
    <row r="109" spans="2:11">
      <c r="C109" s="34"/>
      <c r="D109" s="34"/>
      <c r="E109" s="34"/>
      <c r="F109" s="34"/>
    </row>
    <row r="110" spans="2:11">
      <c r="C110" s="41"/>
      <c r="D110" s="41"/>
      <c r="E110" s="41"/>
      <c r="F110" s="41"/>
      <c r="G110" s="41"/>
      <c r="H110" s="35"/>
      <c r="I110" s="35"/>
      <c r="J110" s="35"/>
      <c r="K110" s="35"/>
    </row>
    <row r="111" spans="2:11">
      <c r="C111" s="41"/>
      <c r="D111" s="41"/>
      <c r="E111" s="41"/>
      <c r="F111" s="41"/>
      <c r="G111" s="41"/>
      <c r="H111" s="35"/>
      <c r="I111" s="35"/>
      <c r="J111" s="35"/>
      <c r="K111" s="35"/>
    </row>
    <row r="112" spans="2:11">
      <c r="C112" s="41"/>
      <c r="D112" s="41"/>
      <c r="E112" s="41"/>
      <c r="F112" s="41"/>
      <c r="G112" s="41"/>
      <c r="H112" s="35"/>
      <c r="I112" s="35"/>
      <c r="J112" s="35"/>
      <c r="K112" s="35"/>
    </row>
    <row r="113" spans="3:11">
      <c r="C113" s="41"/>
      <c r="D113" s="41"/>
      <c r="E113" s="41"/>
      <c r="F113" s="41"/>
      <c r="G113" s="41"/>
      <c r="H113" s="35"/>
      <c r="I113" s="35"/>
      <c r="J113" s="35"/>
      <c r="K113" s="35"/>
    </row>
    <row r="114" spans="3:11">
      <c r="C114" s="34"/>
      <c r="D114" s="34"/>
      <c r="E114" s="34"/>
      <c r="F114" s="34"/>
    </row>
    <row r="115" spans="3:11">
      <c r="C115" s="41"/>
      <c r="D115" s="41"/>
      <c r="E115" s="41"/>
      <c r="F115" s="41"/>
      <c r="G115" s="41"/>
      <c r="H115" s="35"/>
      <c r="I115" s="35"/>
      <c r="J115" s="35"/>
      <c r="K115" s="35"/>
    </row>
    <row r="116" spans="3:11">
      <c r="C116" s="34"/>
      <c r="D116" s="34"/>
      <c r="E116" s="34"/>
      <c r="F116" s="34"/>
    </row>
    <row r="117" spans="3:11">
      <c r="C117" s="41"/>
      <c r="D117" s="41"/>
      <c r="E117" s="41"/>
      <c r="F117" s="41"/>
      <c r="G117" s="41"/>
      <c r="H117" s="35"/>
      <c r="I117" s="35"/>
      <c r="J117" s="35"/>
      <c r="K117" s="35"/>
    </row>
    <row r="118" spans="3:11">
      <c r="C118" s="34"/>
      <c r="D118" s="34"/>
      <c r="E118" s="34"/>
      <c r="F118" s="34"/>
    </row>
    <row r="119" spans="3:11">
      <c r="C119" s="34"/>
      <c r="D119" s="34"/>
      <c r="E119" s="34"/>
      <c r="F119" s="34"/>
    </row>
    <row r="120" spans="3:11">
      <c r="C120" s="41"/>
      <c r="D120" s="41"/>
      <c r="E120" s="41"/>
      <c r="F120" s="41"/>
    </row>
    <row r="121" spans="3:11">
      <c r="C121" s="41"/>
      <c r="D121" s="41"/>
      <c r="E121" s="41"/>
      <c r="F121" s="41"/>
      <c r="G121" s="41"/>
      <c r="H121" s="35"/>
      <c r="I121" s="35"/>
      <c r="J121" s="35"/>
      <c r="K121" s="35"/>
    </row>
    <row r="122" spans="3:11">
      <c r="C122" s="34"/>
      <c r="D122" s="34"/>
      <c r="E122" s="34"/>
      <c r="F122" s="34"/>
    </row>
    <row r="123" spans="3:11">
      <c r="C123" s="34"/>
      <c r="D123" s="34"/>
      <c r="E123" s="34"/>
      <c r="F123" s="34"/>
    </row>
    <row r="124" spans="3:11">
      <c r="C124" s="41"/>
      <c r="D124" s="41"/>
      <c r="E124" s="41"/>
      <c r="F124" s="41"/>
      <c r="G124" s="41"/>
      <c r="H124" s="35"/>
      <c r="I124" s="35"/>
      <c r="J124" s="35"/>
      <c r="K124" s="35"/>
    </row>
    <row r="125" spans="3:11">
      <c r="C125" s="41"/>
      <c r="D125" s="41"/>
      <c r="E125" s="41"/>
      <c r="F125" s="41"/>
      <c r="G125" s="41"/>
      <c r="H125" s="35"/>
      <c r="I125" s="35"/>
      <c r="J125" s="35"/>
      <c r="K125" s="35"/>
    </row>
    <row r="126" spans="3:11">
      <c r="C126" s="41"/>
      <c r="D126" s="41"/>
      <c r="E126" s="41"/>
      <c r="F126" s="41"/>
      <c r="G126" s="41"/>
      <c r="H126" s="35"/>
      <c r="I126" s="35"/>
      <c r="J126" s="35"/>
      <c r="K126" s="35"/>
    </row>
    <row r="127" spans="3:11">
      <c r="C127" s="41"/>
      <c r="D127" s="41"/>
      <c r="E127" s="41"/>
      <c r="F127" s="41"/>
      <c r="G127" s="41"/>
      <c r="H127" s="35"/>
      <c r="I127" s="35"/>
      <c r="J127" s="35"/>
      <c r="K127" s="35"/>
    </row>
    <row r="128" spans="3:11">
      <c r="C128" s="41"/>
      <c r="D128" s="41"/>
      <c r="E128" s="41"/>
      <c r="F128" s="41"/>
      <c r="G128" s="41"/>
      <c r="H128" s="35"/>
      <c r="I128" s="35"/>
      <c r="J128" s="35"/>
      <c r="K128" s="35"/>
    </row>
    <row r="129" spans="3:11">
      <c r="C129" s="34"/>
      <c r="D129" s="34"/>
      <c r="E129" s="34"/>
      <c r="F129" s="34"/>
    </row>
    <row r="130" spans="3:11">
      <c r="C130" s="34"/>
      <c r="D130" s="34"/>
      <c r="E130" s="34"/>
      <c r="F130" s="34"/>
      <c r="H130" s="39"/>
      <c r="I130" s="39"/>
      <c r="J130" s="39"/>
      <c r="K130" s="39"/>
    </row>
    <row r="131" spans="3:11">
      <c r="C131" s="34"/>
      <c r="D131" s="34"/>
      <c r="E131" s="34"/>
      <c r="F131" s="34"/>
    </row>
    <row r="132" spans="3:11">
      <c r="C132" s="41"/>
      <c r="D132" s="41"/>
      <c r="E132" s="41"/>
      <c r="F132" s="41"/>
      <c r="G132" s="41"/>
      <c r="H132" s="35"/>
      <c r="I132" s="35"/>
      <c r="J132" s="35"/>
      <c r="K132" s="35"/>
    </row>
    <row r="133" spans="3:11">
      <c r="C133" s="41"/>
      <c r="D133" s="41"/>
      <c r="E133" s="41"/>
      <c r="F133" s="41"/>
      <c r="G133" s="41"/>
      <c r="H133" s="35"/>
      <c r="I133" s="35"/>
      <c r="J133" s="35"/>
      <c r="K133" s="35"/>
    </row>
    <row r="134" spans="3:11">
      <c r="C134" s="34"/>
      <c r="D134" s="34"/>
      <c r="E134" s="34"/>
      <c r="F134" s="34"/>
    </row>
    <row r="135" spans="3:11">
      <c r="C135" s="41"/>
      <c r="D135" s="41"/>
      <c r="E135" s="41"/>
      <c r="F135" s="41"/>
      <c r="G135" s="41"/>
    </row>
    <row r="136" spans="3:11">
      <c r="C136" s="41"/>
      <c r="D136" s="41"/>
      <c r="E136" s="41"/>
      <c r="F136" s="41"/>
      <c r="G136" s="41"/>
      <c r="H136" s="35"/>
      <c r="I136" s="35"/>
      <c r="J136" s="35"/>
      <c r="K136" s="35"/>
    </row>
    <row r="137" spans="3:11">
      <c r="C137" s="34"/>
      <c r="D137" s="34"/>
      <c r="E137" s="34"/>
      <c r="F137" s="34"/>
    </row>
    <row r="138" spans="3:11">
      <c r="C138" s="41"/>
      <c r="D138" s="41"/>
      <c r="E138" s="41"/>
      <c r="F138" s="41"/>
      <c r="G138" s="41"/>
      <c r="H138" s="35"/>
      <c r="I138" s="35"/>
      <c r="J138" s="35"/>
      <c r="K138" s="35"/>
    </row>
    <row r="139" spans="3:11">
      <c r="C139" s="41"/>
      <c r="D139" s="41"/>
      <c r="E139" s="41"/>
      <c r="F139" s="41"/>
      <c r="G139" s="41"/>
      <c r="H139" s="35"/>
      <c r="I139" s="35"/>
      <c r="J139" s="35"/>
      <c r="K139" s="35"/>
    </row>
    <row r="140" spans="3:11">
      <c r="C140" s="41"/>
      <c r="D140" s="41"/>
      <c r="E140" s="41"/>
      <c r="F140" s="41"/>
      <c r="G140" s="41"/>
      <c r="H140" s="35"/>
      <c r="I140" s="35"/>
      <c r="J140" s="35"/>
      <c r="K140" s="35"/>
    </row>
    <row r="141" spans="3:11">
      <c r="C141" s="41"/>
      <c r="D141" s="41"/>
      <c r="E141" s="41"/>
      <c r="F141" s="41"/>
      <c r="G141" s="41"/>
      <c r="H141" s="35"/>
      <c r="I141" s="35"/>
      <c r="J141" s="35"/>
      <c r="K141" s="35"/>
    </row>
    <row r="142" spans="3:11">
      <c r="C142" s="34"/>
      <c r="D142" s="34"/>
      <c r="E142" s="34"/>
      <c r="F142" s="34"/>
    </row>
    <row r="143" spans="3:11">
      <c r="C143" s="41"/>
      <c r="D143" s="41"/>
      <c r="E143" s="41"/>
      <c r="F143" s="41"/>
    </row>
    <row r="144" spans="3:11">
      <c r="C144" s="41"/>
      <c r="D144" s="41"/>
      <c r="E144" s="41"/>
      <c r="F144" s="41"/>
    </row>
    <row r="145" spans="3:11">
      <c r="C145" s="34"/>
      <c r="D145" s="34"/>
      <c r="E145" s="34"/>
      <c r="F145" s="34"/>
    </row>
    <row r="146" spans="3:11">
      <c r="C146" s="41"/>
      <c r="D146" s="41"/>
      <c r="E146" s="41"/>
      <c r="F146" s="41"/>
      <c r="G146" s="41"/>
      <c r="H146" s="35"/>
      <c r="I146" s="35"/>
      <c r="J146" s="35"/>
      <c r="K146" s="35"/>
    </row>
    <row r="147" spans="3:11">
      <c r="C147" s="34"/>
      <c r="D147" s="34"/>
      <c r="E147" s="34"/>
      <c r="F147" s="34"/>
    </row>
    <row r="148" spans="3:11">
      <c r="C148" s="34"/>
      <c r="D148" s="34"/>
      <c r="E148" s="34"/>
      <c r="F148" s="34"/>
    </row>
    <row r="149" spans="3:11">
      <c r="C149" s="41"/>
      <c r="D149" s="41"/>
      <c r="E149" s="41"/>
      <c r="F149" s="41"/>
      <c r="G149" s="41"/>
      <c r="H149" s="35"/>
      <c r="I149" s="35"/>
      <c r="J149" s="35"/>
      <c r="K149" s="35"/>
    </row>
    <row r="150" spans="3:11">
      <c r="C150" s="41"/>
      <c r="D150" s="41"/>
      <c r="E150" s="41"/>
      <c r="F150" s="41"/>
      <c r="G150" s="41"/>
      <c r="H150" s="35"/>
      <c r="I150" s="35"/>
      <c r="J150" s="35"/>
      <c r="K150" s="35"/>
    </row>
    <row r="151" spans="3:11">
      <c r="C151" s="34"/>
      <c r="D151" s="34"/>
      <c r="E151" s="34"/>
      <c r="F151" s="34"/>
    </row>
    <row r="152" spans="3:11">
      <c r="C152" s="41"/>
      <c r="D152" s="41"/>
      <c r="E152" s="41"/>
      <c r="F152" s="41"/>
      <c r="G152" s="41"/>
      <c r="H152" s="35"/>
      <c r="I152" s="35"/>
      <c r="J152" s="35"/>
      <c r="K152" s="35"/>
    </row>
    <row r="153" spans="3:11">
      <c r="C153" s="34"/>
      <c r="D153" s="34"/>
      <c r="E153" s="34"/>
      <c r="F153" s="34"/>
    </row>
    <row r="154" spans="3:11">
      <c r="C154" s="34"/>
      <c r="D154" s="34"/>
      <c r="E154" s="34"/>
      <c r="F154" s="34"/>
    </row>
    <row r="155" spans="3:11">
      <c r="C155" s="41"/>
      <c r="D155" s="41"/>
      <c r="E155" s="41"/>
      <c r="F155" s="41"/>
      <c r="G155" s="41"/>
      <c r="H155" s="35"/>
      <c r="I155" s="35"/>
      <c r="J155" s="35"/>
      <c r="K155" s="35"/>
    </row>
    <row r="156" spans="3:11">
      <c r="C156" s="34"/>
      <c r="D156" s="34"/>
      <c r="E156" s="34"/>
      <c r="F156" s="34"/>
    </row>
    <row r="157" spans="3:11">
      <c r="C157" s="34"/>
      <c r="D157" s="34"/>
      <c r="E157" s="34"/>
      <c r="F157" s="34"/>
    </row>
    <row r="158" spans="3:11">
      <c r="C158" s="34"/>
      <c r="D158" s="34"/>
      <c r="E158" s="34"/>
      <c r="F158" s="34"/>
    </row>
    <row r="159" spans="3:11">
      <c r="C159" s="34"/>
      <c r="D159" s="34"/>
      <c r="E159" s="34"/>
      <c r="F159" s="34"/>
    </row>
    <row r="160" spans="3:11">
      <c r="C160" s="34"/>
      <c r="D160" s="34"/>
      <c r="E160" s="34"/>
      <c r="F160" s="34"/>
    </row>
    <row r="161" spans="3:11">
      <c r="C161" s="62"/>
      <c r="D161" s="62"/>
      <c r="E161" s="62"/>
      <c r="F161" s="62"/>
    </row>
    <row r="162" spans="3:11">
      <c r="C162" s="41"/>
      <c r="D162" s="41"/>
      <c r="E162" s="41"/>
      <c r="F162" s="41"/>
    </row>
    <row r="163" spans="3:11">
      <c r="C163" s="34"/>
      <c r="D163" s="34"/>
      <c r="E163" s="34"/>
      <c r="F163" s="34"/>
    </row>
    <row r="164" spans="3:11">
      <c r="C164" s="41"/>
      <c r="D164" s="41"/>
      <c r="E164" s="41"/>
      <c r="F164" s="41"/>
      <c r="G164" s="41"/>
      <c r="H164" s="35"/>
      <c r="I164" s="35"/>
      <c r="J164" s="35"/>
      <c r="K164" s="35"/>
    </row>
    <row r="165" spans="3:11">
      <c r="C165" s="62"/>
      <c r="D165" s="62"/>
      <c r="E165" s="62"/>
      <c r="F165" s="62"/>
    </row>
    <row r="166" spans="3:11">
      <c r="C166" s="41"/>
      <c r="D166" s="41"/>
      <c r="E166" s="41"/>
      <c r="F166" s="41"/>
      <c r="G166" s="41"/>
      <c r="H166" s="35"/>
      <c r="I166" s="35"/>
      <c r="J166" s="35"/>
      <c r="K166" s="35"/>
    </row>
    <row r="167" spans="3:11">
      <c r="C167" s="34"/>
      <c r="D167" s="34"/>
      <c r="E167" s="34"/>
      <c r="F167" s="34"/>
    </row>
    <row r="168" spans="3:11">
      <c r="C168" s="62"/>
      <c r="D168" s="62"/>
      <c r="E168" s="62"/>
      <c r="F168" s="62"/>
      <c r="G168" s="62"/>
      <c r="H168" s="38"/>
      <c r="I168" s="38"/>
      <c r="J168" s="38"/>
      <c r="K168" s="38"/>
    </row>
    <row r="169" spans="3:11">
      <c r="C169" s="34"/>
      <c r="D169" s="34"/>
      <c r="E169" s="34"/>
      <c r="F169" s="34"/>
    </row>
    <row r="170" spans="3:11">
      <c r="C170" s="41"/>
      <c r="D170" s="41"/>
      <c r="E170" s="41"/>
      <c r="F170" s="41"/>
      <c r="G170" s="41"/>
      <c r="H170" s="35"/>
      <c r="I170" s="35"/>
      <c r="J170" s="35"/>
      <c r="K170" s="35"/>
    </row>
    <row r="171" spans="3:11">
      <c r="C171" s="41"/>
      <c r="D171" s="41"/>
      <c r="E171" s="41"/>
      <c r="F171" s="41"/>
    </row>
    <row r="172" spans="3:11">
      <c r="C172" s="41"/>
      <c r="D172" s="41"/>
      <c r="E172" s="41"/>
      <c r="F172" s="41"/>
    </row>
    <row r="173" spans="3:11">
      <c r="C173" s="34"/>
      <c r="D173" s="34"/>
      <c r="E173" s="34"/>
      <c r="F173" s="34"/>
    </row>
    <row r="174" spans="3:11">
      <c r="C174" s="41"/>
      <c r="D174" s="41"/>
      <c r="E174" s="41"/>
      <c r="F174" s="41"/>
      <c r="G174" s="41"/>
      <c r="H174" s="35"/>
      <c r="I174" s="35"/>
      <c r="J174" s="35"/>
      <c r="K174" s="35"/>
    </row>
    <row r="175" spans="3:11">
      <c r="C175" s="41"/>
      <c r="D175" s="41"/>
      <c r="E175" s="41"/>
      <c r="F175" s="41"/>
      <c r="G175" s="41"/>
      <c r="H175" s="35"/>
      <c r="I175" s="35"/>
      <c r="J175" s="35"/>
      <c r="K175" s="35"/>
    </row>
    <row r="176" spans="3:11">
      <c r="C176" s="34"/>
      <c r="D176" s="34"/>
      <c r="E176" s="34"/>
      <c r="F176" s="34"/>
    </row>
    <row r="177" spans="3:11">
      <c r="C177" s="34"/>
      <c r="D177" s="34"/>
      <c r="E177" s="34"/>
      <c r="F177" s="34"/>
    </row>
    <row r="178" spans="3:11">
      <c r="C178" s="34"/>
      <c r="D178" s="34"/>
      <c r="E178" s="34"/>
      <c r="F178" s="34"/>
    </row>
    <row r="179" spans="3:11">
      <c r="C179" s="34"/>
      <c r="D179" s="34"/>
      <c r="E179" s="34"/>
      <c r="F179" s="34"/>
    </row>
    <row r="180" spans="3:11">
      <c r="C180" s="41"/>
      <c r="D180" s="41"/>
      <c r="E180" s="41"/>
      <c r="F180" s="41"/>
      <c r="G180" s="41"/>
      <c r="H180" s="35"/>
      <c r="I180" s="35"/>
      <c r="J180" s="35"/>
      <c r="K180" s="35"/>
    </row>
    <row r="181" spans="3:11">
      <c r="C181" s="34"/>
      <c r="D181" s="34"/>
      <c r="E181" s="34"/>
      <c r="F181" s="34"/>
    </row>
    <row r="182" spans="3:11">
      <c r="C182" s="34"/>
      <c r="D182" s="34"/>
      <c r="E182" s="34"/>
      <c r="F182" s="34"/>
    </row>
    <row r="183" spans="3:11">
      <c r="C183" s="34"/>
      <c r="D183" s="34"/>
      <c r="E183" s="34"/>
      <c r="F183" s="34"/>
    </row>
    <row r="184" spans="3:11">
      <c r="C184" s="34"/>
      <c r="D184" s="34"/>
      <c r="E184" s="34"/>
      <c r="F184" s="34"/>
    </row>
    <row r="185" spans="3:11">
      <c r="C185" s="41"/>
      <c r="D185" s="41"/>
      <c r="E185" s="41"/>
      <c r="F185" s="41"/>
    </row>
    <row r="186" spans="3:11">
      <c r="C186" s="41"/>
      <c r="D186" s="41"/>
      <c r="E186" s="41"/>
      <c r="F186" s="41"/>
      <c r="G186" s="41"/>
      <c r="H186" s="35"/>
      <c r="I186" s="35"/>
      <c r="J186" s="35"/>
      <c r="K186" s="35"/>
    </row>
    <row r="187" spans="3:11">
      <c r="C187" s="41"/>
      <c r="D187" s="41"/>
      <c r="E187" s="41"/>
      <c r="F187" s="41"/>
      <c r="G187" s="41"/>
      <c r="H187" s="35"/>
      <c r="I187" s="35"/>
      <c r="J187" s="35"/>
      <c r="K187" s="35"/>
    </row>
    <row r="188" spans="3:11">
      <c r="C188" s="41"/>
      <c r="D188" s="41"/>
      <c r="E188" s="41"/>
      <c r="F188" s="41"/>
      <c r="G188" s="41"/>
      <c r="H188" s="35"/>
      <c r="I188" s="35"/>
      <c r="J188" s="35"/>
      <c r="K188" s="35"/>
    </row>
    <row r="189" spans="3:11">
      <c r="C189" s="41"/>
      <c r="D189" s="41"/>
      <c r="E189" s="41"/>
      <c r="F189" s="41"/>
      <c r="G189" s="41"/>
      <c r="H189" s="35"/>
      <c r="I189" s="35"/>
      <c r="J189" s="35"/>
      <c r="K189" s="35"/>
    </row>
    <row r="190" spans="3:11">
      <c r="C190" s="34"/>
      <c r="D190" s="34"/>
      <c r="E190" s="34"/>
      <c r="F190" s="34"/>
    </row>
    <row r="191" spans="3:11">
      <c r="C191" s="34"/>
      <c r="D191" s="34"/>
      <c r="E191" s="34"/>
      <c r="F191" s="34"/>
    </row>
    <row r="192" spans="3:11">
      <c r="C192" s="34"/>
      <c r="D192" s="34"/>
      <c r="E192" s="34"/>
      <c r="F192" s="34"/>
    </row>
    <row r="193" spans="3:11">
      <c r="C193" s="34"/>
      <c r="D193" s="34"/>
      <c r="E193" s="34"/>
      <c r="F193" s="34"/>
    </row>
    <row r="194" spans="3:11">
      <c r="C194" s="41"/>
      <c r="D194" s="41"/>
      <c r="E194" s="41"/>
      <c r="F194" s="41"/>
      <c r="G194" s="41"/>
      <c r="H194" s="35"/>
      <c r="I194" s="35"/>
      <c r="J194" s="35"/>
      <c r="K194" s="35"/>
    </row>
    <row r="195" spans="3:11">
      <c r="C195" s="34"/>
      <c r="D195" s="34"/>
      <c r="E195" s="34"/>
      <c r="F195" s="34"/>
    </row>
    <row r="196" spans="3:11">
      <c r="C196" s="41"/>
      <c r="D196" s="41"/>
      <c r="E196" s="41"/>
      <c r="F196" s="41"/>
    </row>
    <row r="197" spans="3:11">
      <c r="C197" s="41"/>
      <c r="D197" s="41"/>
      <c r="E197" s="41"/>
      <c r="F197" s="41"/>
      <c r="G197" s="41"/>
      <c r="H197" s="35"/>
      <c r="I197" s="35"/>
      <c r="J197" s="35"/>
      <c r="K197" s="35"/>
    </row>
    <row r="198" spans="3:11">
      <c r="C198" s="62"/>
      <c r="D198" s="62"/>
      <c r="E198" s="62"/>
      <c r="F198" s="62"/>
    </row>
    <row r="199" spans="3:11">
      <c r="C199" s="41"/>
      <c r="D199" s="41"/>
      <c r="E199" s="41"/>
      <c r="F199" s="41"/>
      <c r="G199" s="41"/>
      <c r="H199" s="35"/>
      <c r="I199" s="35"/>
      <c r="J199" s="35"/>
      <c r="K199" s="35"/>
    </row>
    <row r="200" spans="3:11">
      <c r="C200" s="41"/>
      <c r="D200" s="41"/>
      <c r="E200" s="41"/>
      <c r="F200" s="41"/>
      <c r="G200" s="41"/>
      <c r="H200" s="35"/>
      <c r="I200" s="35"/>
      <c r="J200" s="35"/>
      <c r="K200" s="35"/>
    </row>
    <row r="201" spans="3:11">
      <c r="C201" s="34"/>
      <c r="D201" s="34"/>
      <c r="E201" s="34"/>
      <c r="F201" s="34"/>
    </row>
    <row r="202" spans="3:11">
      <c r="C202" s="34"/>
      <c r="D202" s="34"/>
      <c r="E202" s="34"/>
      <c r="F202" s="34"/>
    </row>
    <row r="203" spans="3:11">
      <c r="C203" s="34"/>
      <c r="D203" s="34"/>
      <c r="E203" s="34"/>
      <c r="F203" s="34"/>
    </row>
    <row r="204" spans="3:11">
      <c r="C204" s="41"/>
      <c r="D204" s="41"/>
      <c r="E204" s="41"/>
      <c r="F204" s="41"/>
      <c r="G204" s="41"/>
      <c r="H204" s="35"/>
      <c r="I204" s="35"/>
      <c r="J204" s="35"/>
      <c r="K204" s="35"/>
    </row>
    <row r="205" spans="3:11">
      <c r="C205" s="34"/>
      <c r="D205" s="34"/>
      <c r="E205" s="34"/>
      <c r="F205" s="34"/>
    </row>
    <row r="206" spans="3:11">
      <c r="C206" s="34"/>
      <c r="D206" s="34"/>
      <c r="E206" s="34"/>
      <c r="F206" s="34"/>
    </row>
    <row r="207" spans="3:11">
      <c r="C207" s="34"/>
      <c r="D207" s="34"/>
      <c r="E207" s="34"/>
      <c r="F207" s="34"/>
    </row>
    <row r="208" spans="3:11">
      <c r="C208" s="34"/>
      <c r="D208" s="34"/>
      <c r="E208" s="34"/>
      <c r="F208" s="34"/>
    </row>
    <row r="209" spans="3:11">
      <c r="C209" s="41"/>
      <c r="D209" s="41"/>
      <c r="E209" s="41"/>
      <c r="F209" s="41"/>
    </row>
    <row r="210" spans="3:11">
      <c r="C210" s="34"/>
      <c r="D210" s="34"/>
      <c r="E210" s="34"/>
      <c r="F210" s="34"/>
    </row>
    <row r="211" spans="3:11">
      <c r="C211" s="41"/>
      <c r="D211" s="41"/>
      <c r="E211" s="41"/>
      <c r="F211" s="41"/>
      <c r="G211" s="41"/>
      <c r="H211" s="35"/>
      <c r="I211" s="35"/>
      <c r="J211" s="35"/>
      <c r="K211" s="35"/>
    </row>
    <row r="212" spans="3:11">
      <c r="C212" s="34"/>
      <c r="D212" s="34"/>
      <c r="E212" s="34"/>
      <c r="F212" s="34"/>
    </row>
    <row r="213" spans="3:11">
      <c r="C213" s="34"/>
      <c r="D213" s="34"/>
      <c r="E213" s="34"/>
      <c r="F213" s="34"/>
    </row>
    <row r="214" spans="3:11">
      <c r="C214" s="41"/>
      <c r="D214" s="41"/>
      <c r="E214" s="41"/>
      <c r="F214" s="41"/>
      <c r="G214" s="41"/>
      <c r="H214" s="35"/>
      <c r="I214" s="35"/>
      <c r="J214" s="35"/>
      <c r="K214" s="35"/>
    </row>
    <row r="215" spans="3:11">
      <c r="C215" s="34"/>
      <c r="D215" s="34"/>
      <c r="E215" s="34"/>
      <c r="F215" s="34"/>
    </row>
    <row r="216" spans="3:11">
      <c r="C216" s="34"/>
      <c r="D216" s="34"/>
      <c r="E216" s="34"/>
      <c r="F216" s="34"/>
    </row>
    <row r="217" spans="3:11">
      <c r="C217" s="41"/>
      <c r="D217" s="41"/>
      <c r="E217" s="41"/>
      <c r="F217" s="41"/>
      <c r="G217" s="41"/>
      <c r="H217" s="35"/>
      <c r="I217" s="35"/>
      <c r="J217" s="35"/>
      <c r="K217" s="35"/>
    </row>
    <row r="218" spans="3:11">
      <c r="C218" s="34"/>
      <c r="D218" s="34"/>
      <c r="E218" s="34"/>
      <c r="F218" s="34"/>
    </row>
    <row r="219" spans="3:11">
      <c r="C219" s="41"/>
      <c r="D219" s="41"/>
      <c r="E219" s="41"/>
      <c r="F219" s="41"/>
    </row>
    <row r="220" spans="3:11">
      <c r="C220" s="34"/>
      <c r="D220" s="34"/>
      <c r="E220" s="34"/>
      <c r="F220" s="34"/>
    </row>
    <row r="221" spans="3:11">
      <c r="C221" s="41"/>
      <c r="D221" s="41"/>
      <c r="E221" s="41"/>
      <c r="F221" s="41"/>
      <c r="G221" s="41"/>
      <c r="H221" s="35"/>
      <c r="I221" s="35"/>
      <c r="J221" s="35"/>
      <c r="K221" s="35"/>
    </row>
    <row r="222" spans="3:11">
      <c r="C222" s="34"/>
      <c r="D222" s="34"/>
      <c r="E222" s="34"/>
      <c r="F222" s="34"/>
    </row>
    <row r="223" spans="3:11">
      <c r="C223" s="34"/>
      <c r="D223" s="34"/>
      <c r="E223" s="34"/>
      <c r="F223" s="34"/>
    </row>
    <row r="224" spans="3:11">
      <c r="C224" s="34"/>
      <c r="D224" s="34"/>
      <c r="E224" s="34"/>
      <c r="F224" s="34"/>
    </row>
    <row r="225" spans="2:11">
      <c r="C225" s="41"/>
      <c r="D225" s="41"/>
      <c r="E225" s="41"/>
      <c r="F225" s="41"/>
      <c r="G225" s="41"/>
      <c r="H225" s="35"/>
      <c r="I225" s="35"/>
      <c r="J225" s="35"/>
      <c r="K225" s="35"/>
    </row>
    <row r="226" spans="2:11">
      <c r="B226" s="40"/>
      <c r="C226" s="41"/>
      <c r="D226" s="41"/>
      <c r="E226" s="41"/>
      <c r="F226" s="41"/>
      <c r="G226" s="41"/>
      <c r="H226" s="35"/>
      <c r="I226" s="35"/>
      <c r="J226" s="35"/>
      <c r="K226" s="35"/>
    </row>
    <row r="227" spans="2:11">
      <c r="C227" s="34"/>
      <c r="D227" s="34"/>
      <c r="E227" s="34"/>
      <c r="F227" s="34"/>
    </row>
    <row r="228" spans="2:11">
      <c r="C228" s="41"/>
      <c r="D228" s="41"/>
      <c r="E228" s="41"/>
      <c r="F228" s="41"/>
      <c r="G228" s="41"/>
      <c r="H228" s="35"/>
      <c r="I228" s="35"/>
      <c r="J228" s="35"/>
      <c r="K228" s="35"/>
    </row>
    <row r="229" spans="2:11">
      <c r="C229" s="41"/>
      <c r="D229" s="41"/>
      <c r="E229" s="41"/>
      <c r="F229" s="41"/>
      <c r="G229" s="41"/>
      <c r="H229" s="35"/>
      <c r="I229" s="35"/>
      <c r="J229" s="35"/>
      <c r="K229" s="35"/>
    </row>
    <row r="230" spans="2:11">
      <c r="C230" s="34"/>
      <c r="D230" s="34"/>
      <c r="E230" s="34"/>
      <c r="F230" s="34"/>
    </row>
    <row r="231" spans="2:11">
      <c r="C231" s="41"/>
      <c r="D231" s="41"/>
      <c r="E231" s="41"/>
      <c r="F231" s="41"/>
      <c r="G231" s="41"/>
      <c r="H231" s="35"/>
      <c r="I231" s="35"/>
      <c r="J231" s="35"/>
      <c r="K231" s="35"/>
    </row>
    <row r="232" spans="2:11">
      <c r="C232" s="34"/>
      <c r="D232" s="34"/>
      <c r="E232" s="34"/>
      <c r="F232" s="34"/>
    </row>
    <row r="233" spans="2:11">
      <c r="C233" s="34"/>
      <c r="D233" s="34"/>
      <c r="E233" s="34"/>
      <c r="F233" s="34"/>
    </row>
    <row r="234" spans="2:11">
      <c r="C234" s="41"/>
      <c r="D234" s="41"/>
      <c r="E234" s="41"/>
      <c r="F234" s="41"/>
      <c r="G234" s="41"/>
      <c r="H234" s="35"/>
      <c r="I234" s="35"/>
      <c r="J234" s="35"/>
      <c r="K234" s="35"/>
    </row>
    <row r="235" spans="2:11">
      <c r="C235" s="34"/>
      <c r="D235" s="34"/>
      <c r="E235" s="34"/>
      <c r="F235" s="34"/>
    </row>
    <row r="236" spans="2:11">
      <c r="C236" s="34"/>
      <c r="D236" s="34"/>
      <c r="E236" s="34"/>
      <c r="F236" s="34"/>
    </row>
    <row r="237" spans="2:11">
      <c r="C237" s="34"/>
      <c r="D237" s="34"/>
      <c r="E237" s="34"/>
      <c r="F237" s="34"/>
    </row>
    <row r="238" spans="2:11">
      <c r="C238" s="41"/>
      <c r="D238" s="41"/>
      <c r="E238" s="41"/>
      <c r="F238" s="41"/>
      <c r="G238" s="41"/>
      <c r="H238" s="35"/>
      <c r="I238" s="35"/>
      <c r="J238" s="35"/>
      <c r="K238" s="35"/>
    </row>
    <row r="239" spans="2:11">
      <c r="C239" s="34"/>
      <c r="D239" s="34"/>
      <c r="E239" s="34"/>
      <c r="F239" s="34"/>
    </row>
    <row r="240" spans="2:11">
      <c r="C240" s="34"/>
      <c r="D240" s="34"/>
      <c r="E240" s="34"/>
      <c r="F240" s="34"/>
    </row>
    <row r="241" spans="3:11">
      <c r="C241" s="34"/>
      <c r="D241" s="34"/>
      <c r="E241" s="34"/>
      <c r="F241" s="34"/>
    </row>
    <row r="242" spans="3:11">
      <c r="C242" s="41"/>
      <c r="D242" s="41"/>
      <c r="E242" s="41"/>
      <c r="F242" s="41"/>
      <c r="G242" s="41"/>
      <c r="H242" s="35"/>
      <c r="I242" s="35"/>
      <c r="J242" s="35"/>
      <c r="K242" s="35"/>
    </row>
    <row r="243" spans="3:11">
      <c r="C243" s="41"/>
      <c r="D243" s="41"/>
      <c r="E243" s="41"/>
      <c r="F243" s="41"/>
      <c r="G243" s="41"/>
      <c r="H243" s="35"/>
      <c r="I243" s="35"/>
      <c r="J243" s="35"/>
      <c r="K243" s="35"/>
    </row>
    <row r="244" spans="3:11">
      <c r="C244" s="34"/>
      <c r="D244" s="34"/>
      <c r="E244" s="34"/>
      <c r="F244" s="34"/>
    </row>
    <row r="245" spans="3:11">
      <c r="C245" s="34"/>
      <c r="D245" s="34"/>
      <c r="E245" s="34"/>
      <c r="F245" s="34"/>
    </row>
    <row r="246" spans="3:11">
      <c r="C246" s="41"/>
      <c r="D246" s="41"/>
      <c r="E246" s="41"/>
      <c r="F246" s="41"/>
      <c r="G246" s="41"/>
      <c r="H246" s="35"/>
      <c r="I246" s="35"/>
      <c r="J246" s="35"/>
      <c r="K246" s="35"/>
    </row>
    <row r="247" spans="3:11">
      <c r="C247" s="62"/>
      <c r="D247" s="62"/>
      <c r="E247" s="62"/>
      <c r="F247" s="62"/>
    </row>
    <row r="248" spans="3:11">
      <c r="C248" s="34"/>
      <c r="D248" s="34"/>
      <c r="E248" s="34"/>
      <c r="F248" s="34"/>
    </row>
    <row r="249" spans="3:11">
      <c r="C249" s="34"/>
      <c r="D249" s="34"/>
      <c r="E249" s="34"/>
      <c r="F249" s="34"/>
    </row>
    <row r="250" spans="3:11">
      <c r="C250" s="34"/>
      <c r="D250" s="34"/>
      <c r="E250" s="34"/>
      <c r="F250" s="34"/>
    </row>
    <row r="251" spans="3:11">
      <c r="C251" s="62"/>
      <c r="D251" s="62"/>
      <c r="E251" s="62"/>
      <c r="F251" s="62"/>
      <c r="G251" s="62"/>
      <c r="H251" s="38"/>
      <c r="I251" s="38"/>
      <c r="J251" s="38"/>
      <c r="K251" s="38"/>
    </row>
    <row r="252" spans="3:11">
      <c r="C252" s="41"/>
      <c r="D252" s="41"/>
      <c r="E252" s="41"/>
      <c r="F252" s="41"/>
    </row>
    <row r="253" spans="3:11">
      <c r="C253" s="34"/>
      <c r="D253" s="34"/>
      <c r="E253" s="34"/>
      <c r="F253" s="34"/>
    </row>
    <row r="254" spans="3:11">
      <c r="C254" s="34"/>
      <c r="D254" s="34"/>
      <c r="E254" s="34"/>
      <c r="F254" s="34"/>
    </row>
    <row r="255" spans="3:11">
      <c r="C255" s="41"/>
      <c r="D255" s="41"/>
      <c r="E255" s="41"/>
      <c r="F255" s="41"/>
      <c r="G255" s="41"/>
      <c r="H255" s="35"/>
      <c r="I255" s="35"/>
      <c r="J255" s="35"/>
      <c r="K255" s="35"/>
    </row>
    <row r="256" spans="3:11">
      <c r="C256" s="34"/>
      <c r="D256" s="34"/>
      <c r="E256" s="34"/>
      <c r="F256" s="34"/>
    </row>
    <row r="257" spans="3:11">
      <c r="C257" s="34"/>
      <c r="D257" s="34"/>
      <c r="E257" s="34"/>
      <c r="F257" s="34"/>
    </row>
    <row r="258" spans="3:11">
      <c r="C258" s="41"/>
      <c r="D258" s="41"/>
      <c r="E258" s="41"/>
      <c r="F258" s="41"/>
      <c r="G258" s="41"/>
      <c r="H258" s="35"/>
      <c r="I258" s="35"/>
      <c r="J258" s="35"/>
      <c r="K258" s="35"/>
    </row>
    <row r="259" spans="3:11">
      <c r="C259" s="41"/>
      <c r="D259" s="41"/>
      <c r="E259" s="41"/>
      <c r="F259" s="41"/>
      <c r="G259" s="41"/>
      <c r="H259" s="35"/>
      <c r="I259" s="35"/>
      <c r="J259" s="35"/>
      <c r="K259" s="35"/>
    </row>
    <row r="260" spans="3:11">
      <c r="C260" s="41"/>
      <c r="D260" s="41"/>
      <c r="E260" s="41"/>
      <c r="F260" s="41"/>
    </row>
    <row r="261" spans="3:11">
      <c r="C261" s="41"/>
      <c r="D261" s="41"/>
      <c r="E261" s="41"/>
      <c r="F261" s="41"/>
      <c r="G261" s="41"/>
      <c r="H261" s="35"/>
      <c r="I261" s="35"/>
      <c r="J261" s="35"/>
      <c r="K261" s="35"/>
    </row>
    <row r="262" spans="3:11">
      <c r="C262" s="34"/>
      <c r="D262" s="34"/>
      <c r="E262" s="34"/>
      <c r="F262" s="34"/>
    </row>
    <row r="263" spans="3:11">
      <c r="C263" s="34"/>
      <c r="D263" s="34"/>
      <c r="E263" s="34"/>
      <c r="F263" s="34"/>
    </row>
    <row r="264" spans="3:11">
      <c r="C264" s="34"/>
      <c r="D264" s="34"/>
      <c r="E264" s="34"/>
      <c r="F264" s="34"/>
    </row>
    <row r="265" spans="3:11">
      <c r="C265" s="34"/>
      <c r="D265" s="34"/>
      <c r="E265" s="34"/>
      <c r="F265" s="34"/>
    </row>
    <row r="266" spans="3:11">
      <c r="C266" s="41"/>
      <c r="D266" s="41"/>
      <c r="E266" s="41"/>
      <c r="F266" s="41"/>
      <c r="G266" s="41"/>
    </row>
    <row r="267" spans="3:11">
      <c r="C267" s="34"/>
      <c r="D267" s="34"/>
      <c r="E267" s="34"/>
      <c r="F267" s="34"/>
    </row>
    <row r="268" spans="3:11">
      <c r="C268" s="34"/>
      <c r="D268" s="34"/>
      <c r="E268" s="34"/>
      <c r="F268" s="34"/>
    </row>
    <row r="269" spans="3:11">
      <c r="C269" s="34"/>
      <c r="D269" s="34"/>
      <c r="E269" s="34"/>
      <c r="F269" s="34"/>
    </row>
    <row r="270" spans="3:11">
      <c r="C270" s="34"/>
      <c r="D270" s="34"/>
      <c r="E270" s="34"/>
      <c r="F270" s="34"/>
    </row>
    <row r="271" spans="3:11">
      <c r="C271" s="34"/>
      <c r="D271" s="34"/>
      <c r="E271" s="34"/>
      <c r="F271" s="34"/>
    </row>
    <row r="272" spans="3:11">
      <c r="C272" s="34"/>
      <c r="D272" s="34"/>
      <c r="E272" s="34"/>
      <c r="F272" s="34"/>
    </row>
    <row r="273" spans="3:11">
      <c r="C273" s="34"/>
      <c r="D273" s="34"/>
      <c r="E273" s="34"/>
      <c r="F273" s="34"/>
    </row>
    <row r="274" spans="3:11">
      <c r="C274" s="41"/>
      <c r="D274" s="41"/>
      <c r="E274" s="41"/>
      <c r="F274" s="41"/>
      <c r="G274" s="41"/>
      <c r="H274" s="35"/>
      <c r="I274" s="35"/>
      <c r="J274" s="35"/>
      <c r="K274" s="35"/>
    </row>
    <row r="275" spans="3:11">
      <c r="C275" s="41"/>
      <c r="D275" s="41"/>
      <c r="E275" s="41"/>
      <c r="F275" s="41"/>
      <c r="G275" s="41"/>
      <c r="H275" s="35"/>
      <c r="I275" s="35"/>
      <c r="J275" s="35"/>
      <c r="K275" s="35"/>
    </row>
    <row r="276" spans="3:11">
      <c r="C276" s="41"/>
      <c r="D276" s="41"/>
      <c r="E276" s="41"/>
      <c r="F276" s="41"/>
      <c r="G276" s="41"/>
      <c r="H276" s="35"/>
      <c r="I276" s="35"/>
      <c r="J276" s="35"/>
      <c r="K276" s="35"/>
    </row>
    <row r="277" spans="3:11">
      <c r="C277" s="41"/>
      <c r="D277" s="41"/>
      <c r="E277" s="41"/>
      <c r="F277" s="41"/>
      <c r="G277" s="41"/>
      <c r="H277" s="35"/>
      <c r="I277" s="35"/>
      <c r="J277" s="35"/>
      <c r="K277" s="35"/>
    </row>
    <row r="278" spans="3:11">
      <c r="C278" s="34"/>
      <c r="D278" s="34"/>
      <c r="E278" s="34"/>
      <c r="F278" s="34"/>
    </row>
    <row r="279" spans="3:11">
      <c r="C279" s="34"/>
      <c r="D279" s="34"/>
      <c r="E279" s="34"/>
      <c r="F279" s="34"/>
    </row>
    <row r="280" spans="3:11">
      <c r="C280" s="34"/>
      <c r="D280" s="34"/>
      <c r="E280" s="34"/>
      <c r="F280" s="34"/>
    </row>
    <row r="281" spans="3:11">
      <c r="C281" s="34"/>
      <c r="D281" s="34"/>
      <c r="E281" s="34"/>
      <c r="F281" s="34"/>
    </row>
    <row r="282" spans="3:11">
      <c r="C282" s="34"/>
      <c r="D282" s="34"/>
      <c r="E282" s="34"/>
      <c r="F282" s="34"/>
    </row>
    <row r="283" spans="3:11">
      <c r="C283" s="41"/>
      <c r="D283" s="41"/>
      <c r="E283" s="41"/>
      <c r="F283" s="41"/>
      <c r="G283" s="41"/>
      <c r="H283" s="35"/>
      <c r="I283" s="35"/>
      <c r="J283" s="35"/>
      <c r="K283" s="35"/>
    </row>
    <row r="284" spans="3:11">
      <c r="C284" s="34"/>
      <c r="D284" s="34"/>
      <c r="E284" s="34"/>
      <c r="F284" s="34"/>
    </row>
    <row r="285" spans="3:11">
      <c r="C285" s="41"/>
      <c r="D285" s="41"/>
      <c r="E285" s="41"/>
      <c r="F285" s="41"/>
      <c r="G285" s="41"/>
      <c r="H285" s="35"/>
      <c r="I285" s="35"/>
      <c r="J285" s="35"/>
      <c r="K285" s="35"/>
    </row>
    <row r="286" spans="3:11">
      <c r="C286" s="41"/>
      <c r="D286" s="41"/>
      <c r="E286" s="41"/>
      <c r="F286" s="41"/>
      <c r="G286" s="41"/>
      <c r="H286" s="35"/>
      <c r="I286" s="35"/>
      <c r="J286" s="35"/>
      <c r="K286" s="35"/>
    </row>
    <row r="287" spans="3:11">
      <c r="C287" s="34"/>
      <c r="D287" s="34"/>
      <c r="E287" s="34"/>
      <c r="F287" s="34"/>
    </row>
    <row r="288" spans="3:11">
      <c r="C288" s="41"/>
      <c r="D288" s="41"/>
      <c r="E288" s="41"/>
      <c r="F288" s="41"/>
      <c r="G288" s="41"/>
      <c r="H288" s="35"/>
      <c r="I288" s="35"/>
      <c r="J288" s="35"/>
      <c r="K288" s="35"/>
    </row>
    <row r="289" spans="3:11">
      <c r="C289" s="41"/>
      <c r="D289" s="41"/>
      <c r="E289" s="41"/>
      <c r="F289" s="41"/>
      <c r="G289" s="41"/>
      <c r="H289" s="35"/>
      <c r="I289" s="35"/>
      <c r="J289" s="35"/>
      <c r="K289" s="35"/>
    </row>
    <row r="290" spans="3:11">
      <c r="C290" s="41"/>
      <c r="D290" s="41"/>
      <c r="E290" s="41"/>
      <c r="F290" s="41"/>
      <c r="G290" s="41"/>
      <c r="H290" s="35"/>
      <c r="I290" s="35"/>
      <c r="J290" s="35"/>
      <c r="K290" s="35"/>
    </row>
    <row r="291" spans="3:11">
      <c r="C291" s="41"/>
      <c r="D291" s="41"/>
      <c r="E291" s="41"/>
      <c r="F291" s="41"/>
    </row>
    <row r="292" spans="3:11">
      <c r="C292" s="62"/>
      <c r="D292" s="62"/>
      <c r="E292" s="62"/>
      <c r="F292" s="62"/>
    </row>
    <row r="293" spans="3:11">
      <c r="C293" s="34"/>
      <c r="D293" s="34"/>
      <c r="E293" s="34"/>
      <c r="F293" s="34"/>
    </row>
    <row r="294" spans="3:11">
      <c r="C294" s="34"/>
      <c r="D294" s="34"/>
      <c r="E294" s="34"/>
      <c r="F294" s="34"/>
    </row>
    <row r="295" spans="3:11">
      <c r="C295" s="41"/>
      <c r="D295" s="41"/>
      <c r="E295" s="41"/>
      <c r="F295" s="41"/>
      <c r="G295" s="41"/>
      <c r="H295" s="35"/>
      <c r="I295" s="35"/>
      <c r="J295" s="35"/>
      <c r="K295" s="35"/>
    </row>
    <row r="296" spans="3:11">
      <c r="C296" s="34"/>
      <c r="D296" s="34"/>
      <c r="E296" s="34"/>
      <c r="F296" s="34"/>
    </row>
    <row r="297" spans="3:11">
      <c r="C297" s="41"/>
      <c r="D297" s="41"/>
      <c r="E297" s="41"/>
      <c r="F297" s="41"/>
      <c r="G297" s="41"/>
      <c r="H297" s="35"/>
      <c r="I297" s="35"/>
      <c r="J297" s="35"/>
      <c r="K297" s="35"/>
    </row>
    <row r="298" spans="3:11">
      <c r="C298" s="34"/>
      <c r="D298" s="34"/>
      <c r="E298" s="34"/>
      <c r="F298" s="34"/>
    </row>
    <row r="299" spans="3:11">
      <c r="C299" s="41"/>
      <c r="D299" s="41"/>
      <c r="E299" s="41"/>
      <c r="F299" s="41"/>
      <c r="G299" s="41"/>
      <c r="H299" s="35"/>
      <c r="I299" s="35"/>
      <c r="J299" s="35"/>
      <c r="K299" s="35"/>
    </row>
    <row r="300" spans="3:11">
      <c r="C300" s="41"/>
      <c r="D300" s="41"/>
      <c r="E300" s="41"/>
      <c r="F300" s="41"/>
      <c r="G300" s="41"/>
      <c r="H300" s="35"/>
      <c r="I300" s="35"/>
      <c r="J300" s="35"/>
      <c r="K300" s="35"/>
    </row>
    <row r="301" spans="3:11">
      <c r="C301" s="62"/>
      <c r="D301" s="62"/>
      <c r="E301" s="62"/>
      <c r="F301" s="62"/>
    </row>
    <row r="302" spans="3:11">
      <c r="C302" s="34"/>
      <c r="D302" s="34"/>
      <c r="E302" s="34"/>
      <c r="F302" s="34"/>
    </row>
    <row r="303" spans="3:11">
      <c r="C303" s="34"/>
      <c r="D303" s="34"/>
      <c r="E303" s="34"/>
      <c r="F303" s="34"/>
    </row>
    <row r="304" spans="3:11">
      <c r="C304" s="41"/>
      <c r="D304" s="41"/>
      <c r="E304" s="41"/>
      <c r="F304" s="41"/>
      <c r="G304" s="41"/>
      <c r="H304" s="35"/>
      <c r="I304" s="35"/>
      <c r="J304" s="35"/>
      <c r="K304" s="35"/>
    </row>
    <row r="305" spans="3:11">
      <c r="C305" s="34"/>
      <c r="D305" s="34"/>
      <c r="E305" s="34"/>
      <c r="F305" s="34"/>
    </row>
    <row r="306" spans="3:11">
      <c r="C306" s="41"/>
      <c r="D306" s="41"/>
      <c r="E306" s="41"/>
      <c r="F306" s="41"/>
      <c r="G306" s="41"/>
      <c r="H306" s="35"/>
      <c r="I306" s="35"/>
      <c r="J306" s="35"/>
      <c r="K306" s="35"/>
    </row>
    <row r="307" spans="3:11">
      <c r="C307" s="34"/>
      <c r="D307" s="34"/>
      <c r="E307" s="34"/>
      <c r="F307" s="34"/>
    </row>
    <row r="308" spans="3:11">
      <c r="C308" s="34"/>
      <c r="D308" s="34"/>
      <c r="E308" s="34"/>
      <c r="F308" s="34"/>
    </row>
    <row r="309" spans="3:11">
      <c r="C309" s="41"/>
      <c r="D309" s="41"/>
      <c r="E309" s="41"/>
      <c r="F309" s="41"/>
      <c r="G309" s="41"/>
      <c r="H309" s="35"/>
      <c r="I309" s="35"/>
      <c r="J309" s="35"/>
      <c r="K309" s="35"/>
    </row>
    <row r="310" spans="3:11">
      <c r="C310" s="34"/>
      <c r="D310" s="34"/>
      <c r="E310" s="34"/>
      <c r="F310" s="34"/>
    </row>
    <row r="311" spans="3:11">
      <c r="C311" s="34"/>
      <c r="D311" s="34"/>
      <c r="E311" s="34"/>
      <c r="F311" s="34"/>
    </row>
    <row r="312" spans="3:11">
      <c r="C312" s="34"/>
      <c r="D312" s="34"/>
      <c r="E312" s="34"/>
      <c r="F312" s="34"/>
    </row>
    <row r="313" spans="3:11">
      <c r="C313" s="62"/>
      <c r="D313" s="62"/>
      <c r="E313" s="62"/>
      <c r="F313" s="62"/>
      <c r="G313" s="62"/>
      <c r="H313" s="38"/>
      <c r="I313" s="38"/>
      <c r="J313" s="38"/>
      <c r="K313" s="38"/>
    </row>
    <row r="314" spans="3:11">
      <c r="C314" s="34"/>
      <c r="D314" s="34"/>
      <c r="E314" s="34"/>
      <c r="F314" s="34"/>
    </row>
    <row r="315" spans="3:11">
      <c r="C315" s="34"/>
      <c r="D315" s="34"/>
      <c r="E315" s="34"/>
      <c r="F315" s="34"/>
    </row>
    <row r="316" spans="3:11">
      <c r="C316" s="41"/>
      <c r="D316" s="41"/>
      <c r="E316" s="41"/>
      <c r="F316" s="41"/>
      <c r="G316" s="41"/>
      <c r="H316" s="35"/>
      <c r="I316" s="35"/>
      <c r="J316" s="35"/>
      <c r="K316" s="35"/>
    </row>
    <row r="317" spans="3:11">
      <c r="C317" s="62"/>
      <c r="D317" s="62"/>
      <c r="E317" s="62"/>
      <c r="F317" s="62"/>
      <c r="G317" s="62"/>
      <c r="H317" s="40"/>
      <c r="I317" s="40"/>
      <c r="J317" s="40"/>
      <c r="K317" s="40"/>
    </row>
    <row r="318" spans="3:11">
      <c r="C318" s="41"/>
      <c r="D318" s="41"/>
      <c r="E318" s="41"/>
      <c r="F318" s="41"/>
      <c r="G318" s="41"/>
      <c r="H318" s="35"/>
      <c r="I318" s="35"/>
      <c r="J318" s="35"/>
      <c r="K318" s="35"/>
    </row>
    <row r="319" spans="3:11">
      <c r="C319" s="34"/>
      <c r="D319" s="34"/>
      <c r="E319" s="34"/>
      <c r="F319" s="34"/>
    </row>
    <row r="320" spans="3:11">
      <c r="C320" s="34"/>
      <c r="D320" s="34"/>
      <c r="E320" s="34"/>
      <c r="F320" s="34"/>
    </row>
    <row r="321" spans="3:11">
      <c r="C321" s="41"/>
      <c r="D321" s="41"/>
      <c r="E321" s="41"/>
      <c r="F321" s="41"/>
      <c r="G321" s="41"/>
      <c r="H321" s="35"/>
      <c r="I321" s="35"/>
      <c r="J321" s="35"/>
      <c r="K321" s="35"/>
    </row>
    <row r="322" spans="3:11">
      <c r="C322" s="34"/>
      <c r="D322" s="34"/>
      <c r="E322" s="34"/>
      <c r="F322" s="34"/>
    </row>
    <row r="323" spans="3:11">
      <c r="C323" s="41"/>
      <c r="D323" s="41"/>
      <c r="E323" s="41"/>
      <c r="F323" s="41"/>
      <c r="G323" s="41"/>
      <c r="H323" s="35"/>
      <c r="I323" s="35"/>
      <c r="J323" s="35"/>
      <c r="K323" s="35"/>
    </row>
    <row r="324" spans="3:11">
      <c r="C324" s="34"/>
      <c r="D324" s="34"/>
      <c r="E324" s="34"/>
      <c r="F324" s="34"/>
    </row>
    <row r="325" spans="3:11">
      <c r="C325" s="34"/>
      <c r="D325" s="34"/>
      <c r="E325" s="34"/>
      <c r="F325" s="34"/>
    </row>
    <row r="326" spans="3:11">
      <c r="C326" s="34"/>
      <c r="D326" s="34"/>
      <c r="E326" s="34"/>
      <c r="F326" s="34"/>
    </row>
    <row r="327" spans="3:11">
      <c r="C327" s="41"/>
      <c r="D327" s="41"/>
      <c r="E327" s="41"/>
      <c r="F327" s="41"/>
      <c r="G327" s="41"/>
      <c r="H327" s="35"/>
      <c r="I327" s="35"/>
      <c r="J327" s="35"/>
      <c r="K327" s="35"/>
    </row>
    <row r="328" spans="3:11">
      <c r="C328" s="34"/>
      <c r="D328" s="34"/>
      <c r="E328" s="34"/>
      <c r="F328" s="34"/>
    </row>
    <row r="329" spans="3:11">
      <c r="C329" s="41"/>
      <c r="D329" s="41"/>
      <c r="E329" s="41"/>
      <c r="F329" s="41"/>
      <c r="G329" s="41"/>
      <c r="H329" s="35"/>
      <c r="I329" s="35"/>
      <c r="J329" s="35"/>
      <c r="K329" s="35"/>
    </row>
    <row r="330" spans="3:11">
      <c r="C330" s="41"/>
      <c r="D330" s="41"/>
      <c r="E330" s="41"/>
      <c r="F330" s="41"/>
      <c r="G330" s="41"/>
      <c r="H330" s="35"/>
      <c r="I330" s="35"/>
      <c r="J330" s="35"/>
      <c r="K330" s="35"/>
    </row>
    <row r="331" spans="3:11">
      <c r="C331" s="41"/>
      <c r="D331" s="41"/>
      <c r="E331" s="41"/>
      <c r="F331" s="41"/>
      <c r="G331" s="41"/>
      <c r="H331" s="35"/>
      <c r="I331" s="35"/>
      <c r="J331" s="35"/>
      <c r="K331" s="35"/>
    </row>
    <row r="332" spans="3:11">
      <c r="C332" s="34"/>
      <c r="D332" s="34"/>
      <c r="E332" s="34"/>
      <c r="F332" s="34"/>
    </row>
    <row r="333" spans="3:11">
      <c r="C333" s="34"/>
      <c r="D333" s="34"/>
      <c r="E333" s="34"/>
      <c r="F333" s="34"/>
    </row>
    <row r="334" spans="3:11">
      <c r="C334" s="34"/>
      <c r="D334" s="34"/>
      <c r="E334" s="34"/>
      <c r="F334" s="34"/>
    </row>
    <row r="335" spans="3:11">
      <c r="C335" s="41"/>
      <c r="D335" s="41"/>
      <c r="E335" s="41"/>
      <c r="F335" s="41"/>
    </row>
    <row r="336" spans="3:11">
      <c r="C336" s="34"/>
      <c r="D336" s="34"/>
      <c r="E336" s="34"/>
      <c r="F336" s="34"/>
    </row>
    <row r="337" spans="3:11">
      <c r="C337" s="41"/>
      <c r="D337" s="41"/>
      <c r="E337" s="41"/>
      <c r="F337" s="41"/>
      <c r="G337" s="41"/>
    </row>
    <row r="338" spans="3:11">
      <c r="C338" s="34"/>
      <c r="D338" s="34"/>
      <c r="E338" s="34"/>
      <c r="F338" s="34"/>
    </row>
    <row r="339" spans="3:11">
      <c r="C339" s="34"/>
      <c r="D339" s="34"/>
      <c r="E339" s="34"/>
      <c r="F339" s="34"/>
    </row>
    <row r="340" spans="3:11">
      <c r="C340" s="41"/>
      <c r="D340" s="41"/>
      <c r="E340" s="41"/>
      <c r="F340" s="41"/>
      <c r="G340" s="41"/>
      <c r="H340" s="35"/>
      <c r="I340" s="35"/>
      <c r="J340" s="35"/>
      <c r="K340" s="35"/>
    </row>
    <row r="341" spans="3:11">
      <c r="C341" s="41"/>
      <c r="D341" s="41"/>
      <c r="E341" s="41"/>
      <c r="F341" s="41"/>
      <c r="G341" s="41"/>
      <c r="H341" s="35"/>
      <c r="I341" s="35"/>
      <c r="J341" s="35"/>
      <c r="K341" s="35"/>
    </row>
    <row r="342" spans="3:11">
      <c r="C342" s="34"/>
      <c r="D342" s="34"/>
      <c r="E342" s="34"/>
      <c r="F342" s="34"/>
    </row>
    <row r="343" spans="3:11">
      <c r="C343" s="34"/>
      <c r="D343" s="34"/>
      <c r="E343" s="34"/>
      <c r="F343" s="34"/>
    </row>
    <row r="344" spans="3:11">
      <c r="C344" s="41"/>
      <c r="D344" s="41"/>
      <c r="E344" s="41"/>
      <c r="F344" s="41"/>
      <c r="G344" s="41"/>
      <c r="H344" s="35"/>
      <c r="I344" s="35"/>
      <c r="J344" s="35"/>
      <c r="K344" s="35"/>
    </row>
    <row r="345" spans="3:11">
      <c r="C345" s="34"/>
      <c r="D345" s="34"/>
      <c r="E345" s="34"/>
      <c r="F345" s="34"/>
    </row>
    <row r="346" spans="3:11">
      <c r="C346" s="34"/>
      <c r="D346" s="34"/>
      <c r="E346" s="34"/>
      <c r="F346" s="34"/>
    </row>
    <row r="347" spans="3:11">
      <c r="C347" s="34"/>
      <c r="D347" s="34"/>
      <c r="E347" s="34"/>
      <c r="F347" s="34"/>
    </row>
    <row r="348" spans="3:11">
      <c r="C348" s="41"/>
      <c r="D348" s="41"/>
      <c r="E348" s="41"/>
      <c r="F348" s="41"/>
      <c r="G348" s="41"/>
      <c r="H348" s="35"/>
      <c r="I348" s="35"/>
      <c r="J348" s="35"/>
      <c r="K348" s="35"/>
    </row>
    <row r="349" spans="3:11">
      <c r="C349" s="34"/>
      <c r="D349" s="34"/>
      <c r="E349" s="34"/>
      <c r="F349" s="34"/>
    </row>
    <row r="350" spans="3:11">
      <c r="C350" s="34"/>
      <c r="D350" s="34"/>
      <c r="E350" s="34"/>
      <c r="F350" s="34"/>
    </row>
    <row r="351" spans="3:11">
      <c r="C351" s="34"/>
      <c r="D351" s="34"/>
      <c r="E351" s="34"/>
      <c r="F351" s="34"/>
    </row>
    <row r="352" spans="3:11">
      <c r="C352" s="41"/>
      <c r="D352" s="41"/>
      <c r="E352" s="41"/>
      <c r="F352" s="41"/>
      <c r="G352" s="41"/>
      <c r="H352" s="35"/>
      <c r="I352" s="35"/>
      <c r="J352" s="35"/>
      <c r="K352" s="35"/>
    </row>
    <row r="353" spans="3:11">
      <c r="C353" s="34"/>
      <c r="D353" s="34"/>
      <c r="E353" s="34"/>
      <c r="F353" s="34"/>
    </row>
    <row r="354" spans="3:11">
      <c r="C354" s="41"/>
      <c r="D354" s="41"/>
      <c r="E354" s="41"/>
      <c r="F354" s="41"/>
      <c r="G354" s="41"/>
      <c r="H354" s="35"/>
      <c r="I354" s="35"/>
      <c r="J354" s="35"/>
      <c r="K354" s="35"/>
    </row>
    <row r="355" spans="3:11">
      <c r="C355" s="41"/>
      <c r="D355" s="41"/>
      <c r="E355" s="41"/>
      <c r="F355" s="41"/>
      <c r="G355" s="41"/>
      <c r="H355" s="35"/>
      <c r="I355" s="35"/>
      <c r="J355" s="35"/>
      <c r="K355" s="35"/>
    </row>
    <row r="356" spans="3:11">
      <c r="C356" s="41"/>
      <c r="D356" s="41"/>
      <c r="E356" s="41"/>
      <c r="F356" s="41"/>
      <c r="G356" s="41"/>
      <c r="H356" s="35"/>
      <c r="I356" s="35"/>
      <c r="J356" s="35"/>
      <c r="K356" s="35"/>
    </row>
    <row r="357" spans="3:11">
      <c r="C357" s="41"/>
      <c r="D357" s="41"/>
      <c r="E357" s="41"/>
      <c r="F357" s="41"/>
      <c r="G357" s="41"/>
      <c r="H357" s="35"/>
      <c r="I357" s="35"/>
      <c r="J357" s="35"/>
      <c r="K357" s="35"/>
    </row>
    <row r="358" spans="3:11">
      <c r="C358" s="34"/>
      <c r="D358" s="34"/>
      <c r="E358" s="34"/>
      <c r="F358" s="34"/>
    </row>
    <row r="359" spans="3:11">
      <c r="C359" s="34"/>
      <c r="D359" s="34"/>
      <c r="E359" s="34"/>
      <c r="F359" s="34"/>
    </row>
    <row r="360" spans="3:11">
      <c r="C360" s="41"/>
      <c r="D360" s="41"/>
      <c r="E360" s="41"/>
      <c r="F360" s="41"/>
      <c r="G360" s="41"/>
      <c r="H360" s="35"/>
      <c r="I360" s="35"/>
      <c r="J360" s="35"/>
      <c r="K360" s="35"/>
    </row>
    <row r="361" spans="3:11">
      <c r="C361" s="41"/>
      <c r="D361" s="41"/>
      <c r="E361" s="41"/>
      <c r="F361" s="41"/>
      <c r="G361" s="41"/>
      <c r="H361" s="35"/>
      <c r="I361" s="35"/>
      <c r="J361" s="35"/>
      <c r="K361" s="35"/>
    </row>
    <row r="362" spans="3:11">
      <c r="C362" s="34"/>
      <c r="D362" s="34"/>
      <c r="E362" s="34"/>
      <c r="F362" s="34"/>
    </row>
    <row r="363" spans="3:11">
      <c r="C363" s="34"/>
      <c r="D363" s="34"/>
      <c r="E363" s="34"/>
      <c r="F363" s="34"/>
    </row>
    <row r="364" spans="3:11">
      <c r="C364" s="41"/>
      <c r="D364" s="41"/>
      <c r="E364" s="41"/>
      <c r="F364" s="41"/>
      <c r="G364" s="41"/>
      <c r="H364" s="35"/>
      <c r="I364" s="35"/>
      <c r="J364" s="35"/>
      <c r="K364" s="35"/>
    </row>
    <row r="365" spans="3:11">
      <c r="C365" s="41"/>
      <c r="D365" s="41"/>
      <c r="E365" s="41"/>
      <c r="F365" s="41"/>
      <c r="G365" s="41"/>
      <c r="H365" s="35"/>
      <c r="I365" s="35"/>
      <c r="J365" s="35"/>
      <c r="K365" s="35"/>
    </row>
    <row r="366" spans="3:11">
      <c r="C366" s="34"/>
      <c r="D366" s="34"/>
      <c r="E366" s="34"/>
      <c r="F366" s="34"/>
    </row>
    <row r="367" spans="3:11">
      <c r="C367" s="41"/>
      <c r="D367" s="41"/>
      <c r="E367" s="41"/>
      <c r="F367" s="41"/>
      <c r="G367" s="41"/>
      <c r="H367" s="35"/>
      <c r="I367" s="35"/>
      <c r="J367" s="35"/>
      <c r="K367" s="35"/>
    </row>
    <row r="368" spans="3:11">
      <c r="C368" s="41"/>
      <c r="D368" s="41"/>
      <c r="E368" s="41"/>
      <c r="F368" s="41"/>
      <c r="G368" s="41"/>
      <c r="H368" s="35"/>
      <c r="I368" s="35"/>
      <c r="J368" s="35"/>
      <c r="K368" s="35"/>
    </row>
    <row r="369" spans="3:11">
      <c r="C369" s="34"/>
      <c r="D369" s="34"/>
      <c r="E369" s="34"/>
      <c r="F369" s="34"/>
    </row>
    <row r="370" spans="3:11">
      <c r="C370" s="34"/>
      <c r="D370" s="34"/>
      <c r="E370" s="34"/>
      <c r="F370" s="34"/>
    </row>
    <row r="371" spans="3:11">
      <c r="C371" s="34"/>
      <c r="D371" s="34"/>
      <c r="E371" s="34"/>
      <c r="F371" s="34"/>
    </row>
    <row r="372" spans="3:11">
      <c r="C372" s="34"/>
      <c r="D372" s="34"/>
      <c r="E372" s="34"/>
      <c r="F372" s="34"/>
    </row>
    <row r="373" spans="3:11">
      <c r="C373" s="41"/>
      <c r="D373" s="41"/>
      <c r="E373" s="41"/>
      <c r="F373" s="41"/>
      <c r="G373" s="41"/>
      <c r="H373" s="35"/>
      <c r="I373" s="35"/>
      <c r="J373" s="35"/>
      <c r="K373" s="35"/>
    </row>
    <row r="374" spans="3:11">
      <c r="C374" s="34"/>
      <c r="D374" s="34"/>
      <c r="E374" s="34"/>
      <c r="F374" s="34"/>
    </row>
    <row r="375" spans="3:11">
      <c r="C375" s="41"/>
      <c r="D375" s="41"/>
      <c r="E375" s="41"/>
      <c r="F375" s="41"/>
      <c r="G375" s="41"/>
      <c r="H375" s="35"/>
      <c r="I375" s="35"/>
      <c r="J375" s="35"/>
      <c r="K375" s="35"/>
    </row>
    <row r="376" spans="3:11">
      <c r="C376" s="34"/>
      <c r="D376" s="34"/>
      <c r="E376" s="34"/>
      <c r="F376" s="34"/>
    </row>
    <row r="377" spans="3:11">
      <c r="C377" s="34"/>
      <c r="D377" s="34"/>
      <c r="E377" s="34"/>
      <c r="F377" s="34"/>
    </row>
    <row r="378" spans="3:11">
      <c r="C378" s="41"/>
      <c r="D378" s="41"/>
      <c r="E378" s="41"/>
      <c r="F378" s="41"/>
      <c r="G378" s="41"/>
      <c r="H378" s="35"/>
      <c r="I378" s="35"/>
      <c r="J378" s="35"/>
      <c r="K378" s="35"/>
    </row>
    <row r="379" spans="3:11">
      <c r="C379" s="41"/>
      <c r="D379" s="41"/>
      <c r="E379" s="41"/>
      <c r="F379" s="41"/>
      <c r="G379" s="41"/>
      <c r="H379" s="35"/>
      <c r="I379" s="35"/>
      <c r="J379" s="35"/>
      <c r="K379" s="35"/>
    </row>
    <row r="380" spans="3:11">
      <c r="C380" s="34"/>
      <c r="D380" s="34"/>
      <c r="E380" s="34"/>
      <c r="F380" s="34"/>
    </row>
    <row r="381" spans="3:11">
      <c r="C381" s="34"/>
      <c r="D381" s="34"/>
      <c r="E381" s="34"/>
      <c r="F381" s="34"/>
    </row>
    <row r="382" spans="3:11">
      <c r="C382" s="41"/>
      <c r="D382" s="41"/>
      <c r="E382" s="41"/>
      <c r="F382" s="41"/>
      <c r="G382" s="41"/>
      <c r="H382" s="35"/>
      <c r="I382" s="35"/>
      <c r="J382" s="35"/>
      <c r="K382" s="35"/>
    </row>
    <row r="383" spans="3:11">
      <c r="C383" s="34"/>
      <c r="D383" s="34"/>
      <c r="E383" s="34"/>
      <c r="F383" s="34"/>
    </row>
    <row r="384" spans="3:11">
      <c r="C384" s="41"/>
      <c r="D384" s="41"/>
      <c r="E384" s="41"/>
      <c r="F384" s="41"/>
      <c r="G384" s="41"/>
      <c r="H384" s="35"/>
      <c r="I384" s="35"/>
      <c r="J384" s="35"/>
      <c r="K384" s="35"/>
    </row>
    <row r="385" spans="3:11">
      <c r="C385" s="41"/>
      <c r="D385" s="41"/>
      <c r="E385" s="41"/>
      <c r="F385" s="41"/>
      <c r="G385" s="41"/>
      <c r="H385" s="35"/>
      <c r="I385" s="35"/>
      <c r="J385" s="35"/>
      <c r="K385" s="35"/>
    </row>
    <row r="386" spans="3:11">
      <c r="C386" s="34"/>
      <c r="D386" s="34"/>
      <c r="E386" s="34"/>
      <c r="F386" s="34"/>
    </row>
    <row r="387" spans="3:11">
      <c r="C387" s="34"/>
      <c r="D387" s="34"/>
      <c r="E387" s="34"/>
      <c r="F387" s="34"/>
    </row>
    <row r="388" spans="3:11">
      <c r="C388" s="41"/>
      <c r="D388" s="41"/>
      <c r="E388" s="41"/>
      <c r="F388" s="41"/>
      <c r="G388" s="41"/>
      <c r="H388" s="35"/>
      <c r="I388" s="35"/>
      <c r="J388" s="35"/>
      <c r="K388" s="35"/>
    </row>
    <row r="389" spans="3:11">
      <c r="C389" s="34"/>
      <c r="D389" s="34"/>
      <c r="E389" s="34"/>
      <c r="F389" s="34"/>
    </row>
    <row r="390" spans="3:11">
      <c r="C390" s="34"/>
      <c r="D390" s="34"/>
      <c r="E390" s="34"/>
      <c r="F390" s="34"/>
    </row>
    <row r="391" spans="3:11">
      <c r="C391" s="34"/>
      <c r="D391" s="34"/>
      <c r="E391" s="34"/>
      <c r="F391" s="34"/>
    </row>
    <row r="392" spans="3:11">
      <c r="C392" s="34"/>
      <c r="D392" s="34"/>
      <c r="E392" s="34"/>
      <c r="F392" s="34"/>
    </row>
    <row r="393" spans="3:11">
      <c r="C393" s="41"/>
      <c r="D393" s="41"/>
      <c r="E393" s="41"/>
      <c r="F393" s="41"/>
      <c r="G393" s="41"/>
    </row>
    <row r="394" spans="3:11">
      <c r="C394" s="34"/>
      <c r="D394" s="34"/>
      <c r="E394" s="34"/>
      <c r="F394" s="34"/>
    </row>
    <row r="395" spans="3:11">
      <c r="C395" s="34"/>
      <c r="D395" s="34"/>
      <c r="E395" s="34"/>
      <c r="F395" s="34"/>
    </row>
    <row r="396" spans="3:11">
      <c r="C396" s="34"/>
      <c r="D396" s="34"/>
      <c r="E396" s="34"/>
      <c r="F396" s="34"/>
    </row>
    <row r="397" spans="3:11">
      <c r="C397" s="34"/>
      <c r="D397" s="34"/>
      <c r="E397" s="34"/>
      <c r="F397" s="34"/>
    </row>
    <row r="398" spans="3:11">
      <c r="C398" s="34"/>
      <c r="D398" s="34"/>
      <c r="E398" s="34"/>
      <c r="F398" s="34"/>
    </row>
    <row r="399" spans="3:11">
      <c r="C399" s="41"/>
      <c r="D399" s="41"/>
      <c r="E399" s="41"/>
      <c r="F399" s="41"/>
    </row>
    <row r="400" spans="3:11">
      <c r="C400" s="34"/>
      <c r="D400" s="34"/>
      <c r="E400" s="34"/>
      <c r="F400" s="34"/>
    </row>
    <row r="401" spans="3:11">
      <c r="C401" s="34"/>
      <c r="D401" s="34"/>
      <c r="E401" s="34"/>
      <c r="F401" s="34"/>
    </row>
    <row r="402" spans="3:11">
      <c r="C402" s="41"/>
      <c r="D402" s="41"/>
      <c r="E402" s="41"/>
      <c r="F402" s="41"/>
      <c r="G402" s="41"/>
      <c r="H402" s="35"/>
      <c r="I402" s="35"/>
      <c r="J402" s="35"/>
      <c r="K402" s="35"/>
    </row>
    <row r="403" spans="3:11">
      <c r="C403" s="41"/>
      <c r="D403" s="41"/>
      <c r="E403" s="41"/>
      <c r="F403" s="41"/>
      <c r="G403" s="41"/>
      <c r="H403" s="35"/>
      <c r="I403" s="35"/>
      <c r="J403" s="35"/>
      <c r="K403" s="35"/>
    </row>
    <row r="404" spans="3:11">
      <c r="C404" s="34"/>
      <c r="D404" s="34"/>
      <c r="E404" s="34"/>
      <c r="F404" s="34"/>
    </row>
    <row r="405" spans="3:11">
      <c r="C405" s="41"/>
      <c r="D405" s="41"/>
      <c r="E405" s="41"/>
      <c r="F405" s="41"/>
      <c r="G405" s="41"/>
      <c r="H405" s="35"/>
      <c r="I405" s="35"/>
      <c r="J405" s="35"/>
      <c r="K405" s="35"/>
    </row>
    <row r="406" spans="3:11">
      <c r="C406" s="62"/>
      <c r="D406" s="62"/>
      <c r="E406" s="62"/>
      <c r="F406" s="62"/>
    </row>
    <row r="407" spans="3:11">
      <c r="C407" s="34"/>
      <c r="D407" s="34"/>
      <c r="E407" s="34"/>
      <c r="F407" s="34"/>
    </row>
    <row r="408" spans="3:11">
      <c r="C408" s="34"/>
      <c r="D408" s="34"/>
      <c r="E408" s="34"/>
      <c r="F408" s="34"/>
    </row>
    <row r="409" spans="3:11">
      <c r="C409" s="41"/>
      <c r="D409" s="41"/>
      <c r="E409" s="41"/>
      <c r="F409" s="41"/>
      <c r="G409" s="41"/>
      <c r="H409" s="35"/>
      <c r="I409" s="35"/>
      <c r="J409" s="35"/>
      <c r="K409" s="35"/>
    </row>
    <row r="410" spans="3:11">
      <c r="C410" s="34"/>
      <c r="D410" s="34"/>
      <c r="E410" s="34"/>
      <c r="F410" s="34"/>
    </row>
    <row r="411" spans="3:11">
      <c r="C411" s="41"/>
      <c r="D411" s="41"/>
      <c r="E411" s="41"/>
      <c r="F411" s="41"/>
      <c r="G411" s="41"/>
      <c r="H411" s="35"/>
      <c r="I411" s="35"/>
      <c r="J411" s="35"/>
      <c r="K411" s="35"/>
    </row>
    <row r="412" spans="3:11">
      <c r="C412" s="34"/>
      <c r="D412" s="34"/>
      <c r="E412" s="34"/>
      <c r="F412" s="34"/>
    </row>
    <row r="413" spans="3:11">
      <c r="C413" s="34"/>
      <c r="D413" s="34"/>
      <c r="E413" s="34"/>
      <c r="F413" s="34"/>
    </row>
    <row r="414" spans="3:11">
      <c r="C414" s="34"/>
      <c r="D414" s="34"/>
      <c r="E414" s="34"/>
      <c r="F414" s="34"/>
    </row>
    <row r="415" spans="3:11">
      <c r="C415" s="41"/>
      <c r="D415" s="41"/>
      <c r="E415" s="41"/>
      <c r="F415" s="41"/>
      <c r="G415" s="41"/>
      <c r="H415" s="35"/>
      <c r="I415" s="35"/>
      <c r="J415" s="35"/>
      <c r="K415" s="35"/>
    </row>
    <row r="416" spans="3:11">
      <c r="C416" s="41"/>
      <c r="D416" s="41"/>
      <c r="E416" s="41"/>
      <c r="F416" s="41"/>
      <c r="G416" s="41"/>
      <c r="H416" s="35"/>
      <c r="I416" s="35"/>
      <c r="J416" s="35"/>
      <c r="K416" s="35"/>
    </row>
    <row r="417" spans="3:11">
      <c r="C417" s="34"/>
      <c r="D417" s="34"/>
      <c r="E417" s="34"/>
      <c r="F417" s="34"/>
    </row>
    <row r="418" spans="3:11">
      <c r="C418" s="41"/>
      <c r="D418" s="41"/>
      <c r="E418" s="41"/>
      <c r="F418" s="41"/>
      <c r="G418" s="41"/>
      <c r="H418" s="35"/>
      <c r="I418" s="35"/>
      <c r="J418" s="35"/>
      <c r="K418" s="35"/>
    </row>
    <row r="419" spans="3:11">
      <c r="C419" s="34"/>
      <c r="D419" s="34"/>
      <c r="E419" s="34"/>
      <c r="F419" s="34"/>
    </row>
    <row r="420" spans="3:11">
      <c r="C420" s="41"/>
      <c r="D420" s="41"/>
      <c r="E420" s="41"/>
      <c r="F420" s="41"/>
      <c r="G420" s="41"/>
      <c r="H420" s="35"/>
      <c r="I420" s="35"/>
      <c r="J420" s="35"/>
      <c r="K420" s="35"/>
    </row>
    <row r="421" spans="3:11">
      <c r="C421" s="41"/>
      <c r="D421" s="41"/>
      <c r="E421" s="41"/>
      <c r="F421" s="41"/>
      <c r="G421" s="41"/>
      <c r="H421" s="35"/>
      <c r="I421" s="35"/>
      <c r="J421" s="35"/>
      <c r="K421" s="35"/>
    </row>
    <row r="422" spans="3:11">
      <c r="C422" s="34"/>
      <c r="D422" s="34"/>
      <c r="E422" s="34"/>
      <c r="F422" s="34"/>
    </row>
    <row r="423" spans="3:11">
      <c r="C423" s="41"/>
      <c r="D423" s="41"/>
      <c r="E423" s="41"/>
      <c r="F423" s="41"/>
      <c r="G423" s="41"/>
      <c r="H423" s="35"/>
      <c r="I423" s="35"/>
      <c r="J423" s="35"/>
      <c r="K423" s="35"/>
    </row>
    <row r="424" spans="3:11">
      <c r="C424" s="34"/>
      <c r="D424" s="34"/>
      <c r="E424" s="34"/>
      <c r="F424" s="34"/>
    </row>
    <row r="425" spans="3:11">
      <c r="C425" s="34"/>
      <c r="D425" s="34"/>
      <c r="E425" s="34"/>
      <c r="F425" s="34"/>
    </row>
    <row r="426" spans="3:11">
      <c r="C426" s="34"/>
      <c r="D426" s="34"/>
      <c r="E426" s="34"/>
      <c r="F426" s="34"/>
    </row>
    <row r="427" spans="3:11">
      <c r="C427" s="34"/>
      <c r="D427" s="34"/>
      <c r="E427" s="34"/>
      <c r="F427" s="34"/>
    </row>
    <row r="428" spans="3:11">
      <c r="C428" s="34"/>
      <c r="D428" s="34"/>
      <c r="E428" s="34"/>
      <c r="F428" s="34"/>
    </row>
    <row r="429" spans="3:11">
      <c r="C429" s="41"/>
      <c r="D429" s="41"/>
      <c r="E429" s="41"/>
      <c r="F429" s="41"/>
      <c r="G429" s="41"/>
      <c r="H429" s="35"/>
      <c r="I429" s="35"/>
      <c r="J429" s="35"/>
      <c r="K429" s="35"/>
    </row>
    <row r="430" spans="3:11">
      <c r="C430" s="34"/>
      <c r="D430" s="34"/>
      <c r="E430" s="34"/>
      <c r="F430" s="34"/>
    </row>
    <row r="431" spans="3:11">
      <c r="C431" s="34"/>
      <c r="D431" s="34"/>
      <c r="E431" s="34"/>
      <c r="F431" s="34"/>
    </row>
    <row r="432" spans="3:11">
      <c r="C432" s="34"/>
      <c r="D432" s="34"/>
      <c r="E432" s="34"/>
      <c r="F432" s="34"/>
    </row>
    <row r="433" spans="3:11">
      <c r="C433" s="34"/>
      <c r="D433" s="34"/>
      <c r="E433" s="34"/>
      <c r="F433" s="34"/>
    </row>
    <row r="434" spans="3:11">
      <c r="C434" s="34"/>
      <c r="D434" s="34"/>
      <c r="E434" s="34"/>
      <c r="F434" s="34"/>
    </row>
    <row r="435" spans="3:11">
      <c r="C435" s="34"/>
      <c r="D435" s="34"/>
      <c r="E435" s="34"/>
      <c r="F435" s="34"/>
    </row>
    <row r="436" spans="3:11">
      <c r="C436" s="41"/>
      <c r="D436" s="41"/>
      <c r="E436" s="41"/>
      <c r="F436" s="41"/>
    </row>
    <row r="437" spans="3:11">
      <c r="C437" s="34"/>
      <c r="D437" s="34"/>
      <c r="E437" s="34"/>
      <c r="F437" s="34"/>
    </row>
    <row r="438" spans="3:11">
      <c r="C438" s="34"/>
      <c r="D438" s="34"/>
      <c r="E438" s="34"/>
      <c r="F438" s="34"/>
    </row>
    <row r="439" spans="3:11">
      <c r="C439" s="34"/>
      <c r="D439" s="34"/>
      <c r="E439" s="34"/>
      <c r="F439" s="34"/>
    </row>
    <row r="440" spans="3:11">
      <c r="C440" s="34"/>
      <c r="D440" s="34"/>
      <c r="E440" s="34"/>
      <c r="F440" s="34"/>
    </row>
    <row r="441" spans="3:11">
      <c r="C441" s="34"/>
      <c r="D441" s="34"/>
      <c r="E441" s="34"/>
      <c r="F441" s="34"/>
    </row>
    <row r="442" spans="3:11">
      <c r="C442" s="34"/>
      <c r="D442" s="34"/>
      <c r="E442" s="34"/>
      <c r="F442" s="34"/>
    </row>
    <row r="443" spans="3:11">
      <c r="C443" s="62"/>
      <c r="D443" s="62"/>
      <c r="E443" s="62"/>
      <c r="F443" s="62"/>
      <c r="G443" s="62"/>
      <c r="H443" s="38"/>
      <c r="I443" s="38"/>
      <c r="J443" s="38"/>
      <c r="K443" s="38"/>
    </row>
    <row r="444" spans="3:11">
      <c r="C444" s="34"/>
      <c r="D444" s="34"/>
      <c r="E444" s="34"/>
      <c r="F444" s="34"/>
    </row>
    <row r="445" spans="3:11">
      <c r="C445" s="41"/>
      <c r="D445" s="41"/>
      <c r="E445" s="41"/>
      <c r="F445" s="41"/>
      <c r="G445" s="41"/>
      <c r="H445" s="35"/>
      <c r="I445" s="35"/>
      <c r="J445" s="35"/>
      <c r="K445" s="35"/>
    </row>
    <row r="446" spans="3:11">
      <c r="C446" s="41"/>
      <c r="D446" s="41"/>
      <c r="E446" s="41"/>
      <c r="F446" s="41"/>
      <c r="G446" s="41"/>
      <c r="H446" s="35"/>
      <c r="I446" s="35"/>
      <c r="J446" s="35"/>
      <c r="K446" s="35"/>
    </row>
    <row r="447" spans="3:11">
      <c r="C447" s="41"/>
      <c r="D447" s="41"/>
      <c r="E447" s="41"/>
      <c r="F447" s="41"/>
      <c r="G447" s="41"/>
    </row>
    <row r="448" spans="3:11">
      <c r="C448" s="41"/>
      <c r="D448" s="41"/>
      <c r="E448" s="41"/>
      <c r="F448" s="41"/>
      <c r="G448" s="41"/>
      <c r="H448" s="35"/>
      <c r="I448" s="35"/>
      <c r="J448" s="35"/>
      <c r="K448" s="35"/>
    </row>
    <row r="449" spans="3:11">
      <c r="C449" s="41"/>
      <c r="D449" s="41"/>
      <c r="E449" s="41"/>
      <c r="F449" s="41"/>
      <c r="G449" s="41"/>
      <c r="H449" s="35"/>
      <c r="I449" s="35"/>
      <c r="J449" s="35"/>
      <c r="K449" s="35"/>
    </row>
    <row r="450" spans="3:11">
      <c r="C450" s="34"/>
      <c r="D450" s="34"/>
      <c r="E450" s="34"/>
      <c r="F450" s="34"/>
    </row>
    <row r="451" spans="3:11">
      <c r="C451" s="34"/>
      <c r="D451" s="34"/>
      <c r="E451" s="34"/>
      <c r="F451" s="34"/>
    </row>
    <row r="452" spans="3:11">
      <c r="C452" s="34"/>
      <c r="D452" s="34"/>
      <c r="E452" s="34"/>
      <c r="F452" s="34"/>
    </row>
    <row r="453" spans="3:11">
      <c r="C453" s="41"/>
      <c r="D453" s="41"/>
      <c r="E453" s="41"/>
      <c r="F453" s="41"/>
      <c r="G453" s="41"/>
      <c r="H453" s="35"/>
      <c r="I453" s="35"/>
      <c r="J453" s="35"/>
      <c r="K453" s="35"/>
    </row>
    <row r="454" spans="3:11">
      <c r="C454" s="34"/>
      <c r="D454" s="34"/>
      <c r="E454" s="34"/>
      <c r="F454" s="34"/>
    </row>
    <row r="455" spans="3:11">
      <c r="C455" s="41"/>
      <c r="D455" s="41"/>
      <c r="E455" s="41"/>
      <c r="F455" s="41"/>
      <c r="G455" s="41"/>
      <c r="H455" s="35"/>
      <c r="I455" s="35"/>
      <c r="J455" s="35"/>
      <c r="K455" s="35"/>
    </row>
    <row r="456" spans="3:11">
      <c r="C456" s="41"/>
      <c r="D456" s="41"/>
      <c r="E456" s="41"/>
      <c r="F456" s="41"/>
      <c r="G456" s="41"/>
      <c r="H456" s="35"/>
      <c r="I456" s="35"/>
      <c r="J456" s="35"/>
      <c r="K456" s="35"/>
    </row>
    <row r="457" spans="3:11">
      <c r="C457" s="41"/>
      <c r="D457" s="41"/>
      <c r="E457" s="41"/>
      <c r="F457" s="41"/>
      <c r="G457" s="41"/>
      <c r="H457" s="35"/>
      <c r="I457" s="35"/>
      <c r="J457" s="35"/>
      <c r="K457" s="35"/>
    </row>
    <row r="458" spans="3:11">
      <c r="C458" s="34"/>
      <c r="D458" s="34"/>
      <c r="E458" s="34"/>
      <c r="F458" s="34"/>
    </row>
    <row r="459" spans="3:11">
      <c r="C459" s="34"/>
      <c r="D459" s="34"/>
      <c r="E459" s="34"/>
      <c r="F459" s="34"/>
    </row>
    <row r="460" spans="3:11">
      <c r="C460" s="34"/>
      <c r="D460" s="34"/>
      <c r="E460" s="34"/>
      <c r="F460" s="34"/>
    </row>
    <row r="461" spans="3:11">
      <c r="C461" s="34"/>
      <c r="D461" s="34"/>
      <c r="E461" s="34"/>
      <c r="F461" s="34"/>
    </row>
    <row r="462" spans="3:11">
      <c r="C462" s="41"/>
      <c r="D462" s="41"/>
      <c r="E462" s="41"/>
      <c r="F462" s="41"/>
      <c r="G462" s="41"/>
      <c r="H462" s="35"/>
      <c r="I462" s="35"/>
      <c r="J462" s="35"/>
      <c r="K462" s="35"/>
    </row>
    <row r="463" spans="3:11">
      <c r="C463" s="34"/>
      <c r="D463" s="34"/>
      <c r="E463" s="34"/>
      <c r="F463" s="34"/>
    </row>
    <row r="464" spans="3:11">
      <c r="C464" s="41"/>
      <c r="D464" s="41"/>
      <c r="E464" s="41"/>
      <c r="F464" s="41"/>
      <c r="G464" s="41"/>
      <c r="H464" s="35"/>
      <c r="I464" s="35"/>
      <c r="J464" s="35"/>
      <c r="K464" s="35"/>
    </row>
    <row r="465" spans="3:11">
      <c r="C465" s="41"/>
      <c r="D465" s="41"/>
      <c r="E465" s="41"/>
      <c r="F465" s="41"/>
      <c r="G465" s="41"/>
      <c r="H465" s="35"/>
      <c r="I465" s="35"/>
      <c r="J465" s="35"/>
      <c r="K465" s="35"/>
    </row>
    <row r="466" spans="3:11">
      <c r="C466" s="41"/>
      <c r="D466" s="41"/>
      <c r="E466" s="41"/>
      <c r="F466" s="41"/>
    </row>
    <row r="467" spans="3:11">
      <c r="C467" s="41"/>
      <c r="D467" s="41"/>
      <c r="E467" s="41"/>
      <c r="F467" s="41"/>
    </row>
    <row r="468" spans="3:11">
      <c r="C468" s="34"/>
      <c r="D468" s="34"/>
      <c r="E468" s="34"/>
      <c r="F468" s="34"/>
    </row>
    <row r="469" spans="3:11">
      <c r="C469" s="41"/>
      <c r="D469" s="41"/>
      <c r="E469" s="41"/>
      <c r="F469" s="41"/>
      <c r="G469" s="41"/>
      <c r="H469" s="35"/>
      <c r="I469" s="35"/>
      <c r="J469" s="35"/>
      <c r="K469" s="35"/>
    </row>
    <row r="470" spans="3:11">
      <c r="C470" s="41"/>
      <c r="D470" s="41"/>
      <c r="E470" s="41"/>
      <c r="F470" s="41"/>
      <c r="G470" s="41"/>
      <c r="H470" s="35"/>
      <c r="I470" s="35"/>
      <c r="J470" s="35"/>
      <c r="K470" s="35"/>
    </row>
    <row r="471" spans="3:11">
      <c r="C471" s="41"/>
      <c r="D471" s="41"/>
      <c r="E471" s="41"/>
      <c r="F471" s="41"/>
      <c r="G471" s="41"/>
      <c r="H471" s="35"/>
      <c r="I471" s="35"/>
      <c r="J471" s="35"/>
      <c r="K471" s="35"/>
    </row>
    <row r="472" spans="3:11">
      <c r="C472" s="41"/>
      <c r="D472" s="41"/>
      <c r="E472" s="41"/>
      <c r="F472" s="41"/>
      <c r="G472" s="41"/>
      <c r="H472" s="35"/>
      <c r="I472" s="35"/>
      <c r="J472" s="35"/>
      <c r="K472" s="35"/>
    </row>
    <row r="473" spans="3:11">
      <c r="C473" s="41"/>
      <c r="D473" s="41"/>
      <c r="E473" s="41"/>
      <c r="F473" s="41"/>
      <c r="G473" s="41"/>
      <c r="H473" s="35"/>
      <c r="I473" s="35"/>
      <c r="J473" s="35"/>
      <c r="K473" s="35"/>
    </row>
    <row r="474" spans="3:11">
      <c r="C474" s="41"/>
      <c r="D474" s="41"/>
      <c r="E474" s="41"/>
      <c r="F474" s="41"/>
      <c r="G474" s="41"/>
      <c r="H474" s="35"/>
      <c r="I474" s="35"/>
      <c r="J474" s="35"/>
      <c r="K474" s="35"/>
    </row>
    <row r="475" spans="3:11">
      <c r="C475" s="41"/>
      <c r="D475" s="41"/>
      <c r="E475" s="41"/>
      <c r="F475" s="41"/>
      <c r="G475" s="41"/>
      <c r="H475" s="35"/>
      <c r="I475" s="35"/>
      <c r="J475" s="35"/>
      <c r="K475" s="35"/>
    </row>
    <row r="476" spans="3:11">
      <c r="C476" s="41"/>
      <c r="D476" s="41"/>
      <c r="E476" s="41"/>
      <c r="F476" s="41"/>
      <c r="G476" s="41"/>
      <c r="H476" s="35"/>
      <c r="I476" s="35"/>
      <c r="J476" s="35"/>
      <c r="K476" s="35"/>
    </row>
    <row r="477" spans="3:11">
      <c r="C477" s="41"/>
      <c r="D477" s="41"/>
      <c r="E477" s="41"/>
      <c r="F477" s="41"/>
      <c r="G477" s="41"/>
      <c r="H477" s="35"/>
      <c r="I477" s="35"/>
      <c r="J477" s="35"/>
      <c r="K477" s="35"/>
    </row>
    <row r="478" spans="3:11">
      <c r="C478" s="41"/>
      <c r="D478" s="41"/>
      <c r="E478" s="41"/>
      <c r="F478" s="41"/>
      <c r="G478" s="41"/>
      <c r="H478" s="35"/>
      <c r="I478" s="35"/>
      <c r="J478" s="35"/>
      <c r="K478" s="35"/>
    </row>
    <row r="479" spans="3:11">
      <c r="C479" s="41"/>
      <c r="D479" s="41"/>
      <c r="E479" s="41"/>
      <c r="F479" s="41"/>
      <c r="G479" s="41"/>
      <c r="H479" s="35"/>
      <c r="I479" s="35"/>
      <c r="J479" s="35"/>
      <c r="K479" s="35"/>
    </row>
    <row r="480" spans="3:11">
      <c r="C480" s="41"/>
      <c r="D480" s="41"/>
      <c r="E480" s="41"/>
      <c r="F480" s="41"/>
      <c r="G480" s="41"/>
      <c r="H480" s="35"/>
      <c r="I480" s="35"/>
      <c r="J480" s="35"/>
      <c r="K480" s="35"/>
    </row>
    <row r="481" spans="3:11">
      <c r="C481" s="41"/>
      <c r="D481" s="41"/>
      <c r="E481" s="41"/>
      <c r="F481" s="41"/>
      <c r="G481" s="41"/>
      <c r="H481" s="35"/>
      <c r="I481" s="35"/>
      <c r="J481" s="35"/>
      <c r="K481" s="35"/>
    </row>
    <row r="482" spans="3:11">
      <c r="C482" s="41"/>
      <c r="D482" s="41"/>
      <c r="E482" s="41"/>
      <c r="F482" s="41"/>
      <c r="G482" s="41"/>
      <c r="H482" s="35"/>
      <c r="I482" s="35"/>
      <c r="J482" s="35"/>
      <c r="K482" s="35"/>
    </row>
    <row r="483" spans="3:11">
      <c r="C483" s="41"/>
      <c r="D483" s="41"/>
      <c r="E483" s="41"/>
      <c r="F483" s="41"/>
      <c r="G483" s="41"/>
      <c r="H483" s="35"/>
      <c r="I483" s="35"/>
      <c r="J483" s="35"/>
      <c r="K483" s="35"/>
    </row>
    <row r="484" spans="3:11">
      <c r="C484" s="41"/>
      <c r="D484" s="41"/>
      <c r="E484" s="41"/>
      <c r="F484" s="41"/>
      <c r="G484" s="41"/>
      <c r="H484" s="35"/>
      <c r="I484" s="35"/>
      <c r="J484" s="35"/>
      <c r="K484" s="35"/>
    </row>
    <row r="485" spans="3:11">
      <c r="C485" s="41"/>
      <c r="D485" s="41"/>
      <c r="E485" s="41"/>
      <c r="F485" s="41"/>
      <c r="G485" s="41"/>
      <c r="H485" s="35"/>
      <c r="I485" s="35"/>
      <c r="J485" s="35"/>
      <c r="K485" s="35"/>
    </row>
    <row r="486" spans="3:11">
      <c r="C486" s="41"/>
      <c r="D486" s="41"/>
      <c r="E486" s="41"/>
      <c r="F486" s="41"/>
      <c r="G486" s="41"/>
      <c r="H486" s="35"/>
      <c r="I486" s="35"/>
      <c r="J486" s="35"/>
      <c r="K486" s="35"/>
    </row>
    <row r="487" spans="3:11">
      <c r="C487" s="41"/>
      <c r="D487" s="41"/>
      <c r="E487" s="41"/>
      <c r="F487" s="41"/>
      <c r="G487" s="41"/>
      <c r="H487" s="35"/>
      <c r="I487" s="35"/>
      <c r="J487" s="35"/>
      <c r="K487" s="35"/>
    </row>
    <row r="488" spans="3:11">
      <c r="C488" s="41"/>
      <c r="D488" s="41"/>
      <c r="E488" s="41"/>
      <c r="F488" s="41"/>
      <c r="G488" s="41"/>
      <c r="H488" s="35"/>
      <c r="I488" s="35"/>
      <c r="J488" s="35"/>
      <c r="K488" s="35"/>
    </row>
    <row r="489" spans="3:11">
      <c r="C489" s="41"/>
      <c r="D489" s="41"/>
      <c r="E489" s="41"/>
      <c r="F489" s="41"/>
      <c r="G489" s="41"/>
      <c r="H489" s="35"/>
      <c r="I489" s="35"/>
      <c r="J489" s="35"/>
      <c r="K489" s="35"/>
    </row>
    <row r="490" spans="3:11">
      <c r="C490" s="41"/>
      <c r="D490" s="41"/>
      <c r="E490" s="41"/>
      <c r="F490" s="41"/>
      <c r="G490" s="41"/>
      <c r="H490" s="35"/>
      <c r="I490" s="35"/>
      <c r="J490" s="35"/>
      <c r="K490" s="35"/>
    </row>
    <row r="491" spans="3:11">
      <c r="C491" s="41"/>
      <c r="D491" s="41"/>
      <c r="E491" s="41"/>
      <c r="F491" s="41"/>
      <c r="G491" s="41"/>
      <c r="H491" s="35"/>
      <c r="I491" s="35"/>
      <c r="J491" s="35"/>
      <c r="K491" s="35"/>
    </row>
    <row r="492" spans="3:11">
      <c r="C492" s="41"/>
      <c r="D492" s="41"/>
      <c r="E492" s="41"/>
      <c r="F492" s="41"/>
      <c r="G492" s="41"/>
      <c r="H492" s="35"/>
      <c r="I492" s="35"/>
      <c r="J492" s="35"/>
      <c r="K492" s="35"/>
    </row>
    <row r="493" spans="3:11">
      <c r="C493" s="41"/>
      <c r="D493" s="41"/>
      <c r="E493" s="41"/>
      <c r="F493" s="41"/>
      <c r="G493" s="41"/>
      <c r="H493" s="35"/>
      <c r="I493" s="35"/>
      <c r="J493" s="35"/>
      <c r="K493" s="35"/>
    </row>
    <row r="494" spans="3:11">
      <c r="C494" s="41"/>
      <c r="D494" s="41"/>
      <c r="E494" s="41"/>
      <c r="F494" s="41"/>
      <c r="G494" s="41"/>
      <c r="H494" s="35"/>
      <c r="I494" s="35"/>
      <c r="J494" s="35"/>
      <c r="K494" s="35"/>
    </row>
    <row r="495" spans="3:11">
      <c r="C495" s="41"/>
      <c r="D495" s="41"/>
      <c r="E495" s="41"/>
      <c r="F495" s="41"/>
      <c r="G495" s="41"/>
      <c r="H495" s="35"/>
      <c r="I495" s="35"/>
      <c r="J495" s="35"/>
      <c r="K495" s="35"/>
    </row>
    <row r="496" spans="3:11">
      <c r="C496" s="41"/>
      <c r="D496" s="41"/>
      <c r="E496" s="41"/>
      <c r="F496" s="41"/>
      <c r="G496" s="41"/>
      <c r="H496" s="35"/>
      <c r="I496" s="35"/>
      <c r="J496" s="35"/>
      <c r="K496" s="35"/>
    </row>
    <row r="497" spans="3:11">
      <c r="C497" s="41"/>
      <c r="D497" s="41"/>
      <c r="E497" s="41"/>
      <c r="F497" s="41"/>
      <c r="G497" s="41"/>
      <c r="H497" s="35"/>
      <c r="I497" s="35"/>
      <c r="J497" s="35"/>
      <c r="K497" s="35"/>
    </row>
    <row r="498" spans="3:11">
      <c r="C498" s="41"/>
      <c r="D498" s="41"/>
      <c r="E498" s="41"/>
      <c r="F498" s="41"/>
      <c r="G498" s="41"/>
      <c r="H498" s="35"/>
      <c r="I498" s="35"/>
      <c r="J498" s="35"/>
      <c r="K498" s="35"/>
    </row>
    <row r="499" spans="3:11">
      <c r="C499" s="41"/>
      <c r="D499" s="41"/>
      <c r="E499" s="41"/>
      <c r="F499" s="41"/>
      <c r="G499" s="41"/>
      <c r="H499" s="35"/>
      <c r="I499" s="35"/>
      <c r="J499" s="35"/>
      <c r="K499" s="35"/>
    </row>
    <row r="500" spans="3:11">
      <c r="C500" s="41"/>
      <c r="D500" s="41"/>
      <c r="E500" s="41"/>
      <c r="F500" s="41"/>
      <c r="G500" s="41"/>
      <c r="H500" s="35"/>
      <c r="I500" s="35"/>
      <c r="J500" s="35"/>
      <c r="K500" s="35"/>
    </row>
    <row r="501" spans="3:11">
      <c r="C501" s="41"/>
      <c r="D501" s="41"/>
      <c r="E501" s="41"/>
      <c r="F501" s="41"/>
      <c r="G501" s="41"/>
      <c r="H501" s="35"/>
      <c r="I501" s="35"/>
      <c r="J501" s="35"/>
      <c r="K501" s="35"/>
    </row>
    <row r="502" spans="3:11">
      <c r="C502" s="41"/>
      <c r="D502" s="41"/>
      <c r="E502" s="41"/>
      <c r="F502" s="41"/>
      <c r="G502" s="41"/>
      <c r="H502" s="35"/>
      <c r="I502" s="35"/>
      <c r="J502" s="35"/>
      <c r="K502" s="35"/>
    </row>
    <row r="503" spans="3:11">
      <c r="C503" s="41"/>
      <c r="D503" s="41"/>
      <c r="E503" s="41"/>
      <c r="F503" s="41"/>
      <c r="G503" s="41"/>
      <c r="H503" s="35"/>
      <c r="I503" s="35"/>
      <c r="J503" s="35"/>
      <c r="K503" s="35"/>
    </row>
    <row r="504" spans="3:11">
      <c r="C504" s="41"/>
      <c r="D504" s="41"/>
      <c r="E504" s="41"/>
      <c r="F504" s="41"/>
      <c r="G504" s="41"/>
      <c r="H504" s="35"/>
      <c r="I504" s="35"/>
      <c r="J504" s="35"/>
      <c r="K504" s="35"/>
    </row>
    <row r="505" spans="3:11">
      <c r="C505" s="41"/>
      <c r="D505" s="41"/>
      <c r="E505" s="41"/>
      <c r="F505" s="41"/>
      <c r="G505" s="41"/>
      <c r="H505" s="35"/>
      <c r="I505" s="35"/>
      <c r="J505" s="35"/>
      <c r="K505" s="35"/>
    </row>
    <row r="506" spans="3:11">
      <c r="C506" s="41"/>
      <c r="D506" s="41"/>
      <c r="E506" s="41"/>
      <c r="F506" s="41"/>
      <c r="G506" s="41"/>
      <c r="H506" s="35"/>
      <c r="I506" s="35"/>
      <c r="J506" s="35"/>
      <c r="K506" s="35"/>
    </row>
    <row r="507" spans="3:11">
      <c r="C507" s="41"/>
      <c r="D507" s="41"/>
      <c r="E507" s="41"/>
      <c r="F507" s="41"/>
      <c r="G507" s="41"/>
      <c r="H507" s="35"/>
      <c r="I507" s="35"/>
      <c r="J507" s="35"/>
      <c r="K507" s="35"/>
    </row>
    <row r="508" spans="3:11">
      <c r="C508" s="41"/>
      <c r="D508" s="41"/>
      <c r="E508" s="41"/>
      <c r="F508" s="41"/>
      <c r="G508" s="41"/>
      <c r="H508" s="35"/>
      <c r="I508" s="35"/>
      <c r="J508" s="35"/>
      <c r="K508" s="35"/>
    </row>
    <row r="509" spans="3:11">
      <c r="C509" s="41"/>
      <c r="D509" s="41"/>
      <c r="E509" s="41"/>
      <c r="F509" s="41"/>
      <c r="G509" s="41"/>
      <c r="H509" s="35"/>
      <c r="I509" s="35"/>
      <c r="J509" s="35"/>
      <c r="K509" s="35"/>
    </row>
    <row r="510" spans="3:11">
      <c r="C510" s="41"/>
      <c r="D510" s="41"/>
      <c r="E510" s="41"/>
      <c r="F510" s="41"/>
      <c r="G510" s="41"/>
      <c r="H510" s="35"/>
      <c r="I510" s="35"/>
      <c r="J510" s="35"/>
      <c r="K510" s="35"/>
    </row>
    <row r="511" spans="3:11">
      <c r="C511" s="41"/>
      <c r="D511" s="41"/>
      <c r="E511" s="41"/>
      <c r="F511" s="41"/>
      <c r="G511" s="41"/>
      <c r="H511" s="35"/>
      <c r="I511" s="35"/>
      <c r="J511" s="35"/>
      <c r="K511" s="35"/>
    </row>
    <row r="512" spans="3:11">
      <c r="C512" s="41"/>
      <c r="D512" s="41"/>
      <c r="E512" s="41"/>
      <c r="F512" s="41"/>
      <c r="G512" s="41"/>
      <c r="H512" s="35"/>
      <c r="I512" s="35"/>
      <c r="J512" s="35"/>
      <c r="K512" s="35"/>
    </row>
    <row r="513" spans="3:11">
      <c r="C513" s="41"/>
      <c r="D513" s="41"/>
      <c r="E513" s="41"/>
      <c r="F513" s="41"/>
      <c r="G513" s="41"/>
      <c r="H513" s="35"/>
      <c r="I513" s="35"/>
      <c r="J513" s="35"/>
      <c r="K513" s="35"/>
    </row>
    <row r="514" spans="3:11">
      <c r="C514" s="41"/>
      <c r="D514" s="41"/>
      <c r="E514" s="41"/>
      <c r="F514" s="41"/>
      <c r="G514" s="41"/>
      <c r="H514" s="35"/>
      <c r="I514" s="35"/>
      <c r="J514" s="35"/>
      <c r="K514" s="35"/>
    </row>
    <row r="515" spans="3:11">
      <c r="C515" s="41"/>
      <c r="D515" s="41"/>
      <c r="E515" s="41"/>
      <c r="F515" s="41"/>
      <c r="G515" s="41"/>
      <c r="H515" s="35"/>
      <c r="I515" s="35"/>
      <c r="J515" s="35"/>
      <c r="K515" s="35"/>
    </row>
    <row r="516" spans="3:11">
      <c r="C516" s="41"/>
      <c r="D516" s="41"/>
      <c r="E516" s="41"/>
      <c r="F516" s="41"/>
      <c r="G516" s="41"/>
      <c r="H516" s="35"/>
      <c r="I516" s="35"/>
      <c r="J516" s="35"/>
      <c r="K516" s="35"/>
    </row>
    <row r="517" spans="3:11">
      <c r="C517" s="41"/>
      <c r="D517" s="41"/>
      <c r="E517" s="41"/>
      <c r="F517" s="41"/>
      <c r="G517" s="41"/>
      <c r="H517" s="35"/>
      <c r="I517" s="35"/>
      <c r="J517" s="35"/>
      <c r="K517" s="35"/>
    </row>
  </sheetData>
  <sortState ref="M4:P13">
    <sortCondition ref="P4:P13"/>
  </sortState>
  <mergeCells count="6">
    <mergeCell ref="M2:P2"/>
    <mergeCell ref="W2:Z2"/>
    <mergeCell ref="AB2:AE2"/>
    <mergeCell ref="C2:F2"/>
    <mergeCell ref="H2:K2"/>
    <mergeCell ref="R2:U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14"/>
  <sheetViews>
    <sheetView zoomScale="33" zoomScaleNormal="33" workbookViewId="0">
      <selection activeCell="R17" sqref="R17"/>
    </sheetView>
  </sheetViews>
  <sheetFormatPr baseColWidth="10" defaultColWidth="10.7109375" defaultRowHeight="46.5"/>
  <cols>
    <col min="1" max="1" width="5.7109375" style="64" customWidth="1"/>
    <col min="2" max="2" width="62.7109375" style="63" customWidth="1"/>
    <col min="3" max="3" width="18.7109375" style="64" customWidth="1"/>
    <col min="4" max="4" width="5.7109375" style="64" customWidth="1"/>
    <col min="5" max="5" width="0.28515625" style="64" customWidth="1"/>
    <col min="6" max="6" width="62.7109375" style="64" customWidth="1"/>
    <col min="7" max="7" width="18.7109375" style="64" customWidth="1"/>
    <col min="8" max="8" width="5.7109375" style="64" customWidth="1"/>
    <col min="9" max="9" width="2.7109375" style="64" hidden="1" customWidth="1"/>
    <col min="10" max="10" width="62.7109375" style="64" customWidth="1"/>
    <col min="11" max="11" width="18.7109375" style="64" customWidth="1"/>
    <col min="12" max="12" width="5.7109375" style="64" customWidth="1"/>
    <col min="13" max="13" width="2.5703125" style="64" hidden="1" customWidth="1"/>
    <col min="14" max="14" width="62.7109375" style="64" customWidth="1"/>
    <col min="15" max="15" width="18.7109375" style="64" customWidth="1"/>
    <col min="16" max="16" width="5.7109375" style="64" customWidth="1"/>
    <col min="17" max="17" width="2.140625" style="64" hidden="1" customWidth="1"/>
    <col min="18" max="18" width="62.7109375" style="64" customWidth="1"/>
    <col min="19" max="19" width="18.7109375" style="64" customWidth="1"/>
    <col min="20" max="20" width="5.7109375" style="64" customWidth="1"/>
    <col min="21" max="21" width="1.7109375" style="64" hidden="1" customWidth="1"/>
    <col min="22" max="22" width="3.85546875" style="64" hidden="1" customWidth="1"/>
    <col min="23" max="23" width="62.7109375" style="64" customWidth="1"/>
    <col min="24" max="24" width="18.7109375" style="64" customWidth="1"/>
    <col min="25" max="25" width="1.85546875" style="64" customWidth="1"/>
    <col min="26" max="26" width="2.42578125" style="64" customWidth="1"/>
    <col min="27" max="27" width="55.140625" style="64" customWidth="1"/>
    <col min="28" max="29" width="12.7109375" style="64" customWidth="1"/>
    <col min="30" max="30" width="2.42578125" style="64" customWidth="1"/>
    <col min="31" max="16384" width="10.7109375" style="64"/>
  </cols>
  <sheetData>
    <row r="1" spans="2:29" ht="89.25" customHeight="1" thickBot="1"/>
    <row r="2" spans="2:29" s="74" customFormat="1" ht="77.25" thickBot="1">
      <c r="B2" s="192" t="s">
        <v>88</v>
      </c>
      <c r="C2" s="193"/>
      <c r="F2" s="194" t="s">
        <v>11</v>
      </c>
      <c r="G2" s="195"/>
      <c r="J2" s="196" t="s">
        <v>13</v>
      </c>
      <c r="K2" s="197"/>
      <c r="N2" s="198" t="s">
        <v>46</v>
      </c>
      <c r="O2" s="199"/>
      <c r="R2" s="200" t="s">
        <v>89</v>
      </c>
      <c r="S2" s="201"/>
      <c r="W2" s="202" t="s">
        <v>15</v>
      </c>
      <c r="X2" s="203"/>
      <c r="AA2" s="191"/>
      <c r="AB2" s="191"/>
      <c r="AC2" s="191"/>
    </row>
    <row r="3" spans="2:29" s="79" customFormat="1" ht="51">
      <c r="B3" s="77" t="s">
        <v>0</v>
      </c>
      <c r="C3" s="78" t="s">
        <v>18</v>
      </c>
      <c r="F3" s="77" t="s">
        <v>0</v>
      </c>
      <c r="G3" s="78" t="s">
        <v>18</v>
      </c>
      <c r="J3" s="77" t="s">
        <v>0</v>
      </c>
      <c r="K3" s="78" t="s">
        <v>18</v>
      </c>
      <c r="N3" s="77" t="s">
        <v>0</v>
      </c>
      <c r="O3" s="78" t="s">
        <v>18</v>
      </c>
      <c r="R3" s="77" t="s">
        <v>0</v>
      </c>
      <c r="S3" s="78" t="s">
        <v>18</v>
      </c>
      <c r="W3" s="80" t="s">
        <v>0</v>
      </c>
      <c r="X3" s="81" t="s">
        <v>18</v>
      </c>
      <c r="AA3" s="100"/>
      <c r="AB3" s="100"/>
      <c r="AC3" s="100"/>
    </row>
    <row r="4" spans="2:29">
      <c r="B4" s="66" t="s">
        <v>35</v>
      </c>
      <c r="C4" s="67"/>
      <c r="F4" s="66" t="s">
        <v>30</v>
      </c>
      <c r="G4" s="67"/>
      <c r="J4" s="66" t="s">
        <v>51</v>
      </c>
      <c r="K4" s="67"/>
      <c r="N4" s="66" t="s">
        <v>60</v>
      </c>
      <c r="O4" s="67"/>
      <c r="R4" s="70" t="s">
        <v>25</v>
      </c>
      <c r="S4" s="67"/>
      <c r="W4" s="70" t="s">
        <v>43</v>
      </c>
      <c r="X4" s="67"/>
      <c r="AA4" s="101"/>
      <c r="AB4" s="101"/>
      <c r="AC4" s="35"/>
    </row>
    <row r="5" spans="2:29">
      <c r="B5" s="66" t="s">
        <v>36</v>
      </c>
      <c r="C5" s="67"/>
      <c r="F5" s="66" t="s">
        <v>32</v>
      </c>
      <c r="G5" s="67"/>
      <c r="J5" s="66" t="s">
        <v>22</v>
      </c>
      <c r="K5" s="67"/>
      <c r="N5" s="66" t="s">
        <v>50</v>
      </c>
      <c r="O5" s="67"/>
      <c r="R5" s="66" t="s">
        <v>29</v>
      </c>
      <c r="S5" s="67"/>
      <c r="W5" s="70" t="s">
        <v>48</v>
      </c>
      <c r="X5" s="67"/>
      <c r="AA5" s="101"/>
      <c r="AB5" s="101"/>
      <c r="AC5" s="35"/>
    </row>
    <row r="6" spans="2:29">
      <c r="B6" s="66" t="s">
        <v>37</v>
      </c>
      <c r="C6" s="67"/>
      <c r="F6" s="70" t="s">
        <v>68</v>
      </c>
      <c r="G6" s="73"/>
      <c r="J6" s="66" t="s">
        <v>52</v>
      </c>
      <c r="K6" s="67"/>
      <c r="N6" s="66" t="s">
        <v>61</v>
      </c>
      <c r="O6" s="67"/>
      <c r="R6" s="66" t="s">
        <v>80</v>
      </c>
      <c r="S6" s="67"/>
      <c r="W6" s="70" t="s">
        <v>86</v>
      </c>
      <c r="X6" s="67"/>
      <c r="AA6" s="101"/>
      <c r="AB6" s="101"/>
      <c r="AC6" s="35"/>
    </row>
    <row r="7" spans="2:29">
      <c r="B7" s="66" t="s">
        <v>73</v>
      </c>
      <c r="C7" s="67"/>
      <c r="F7" s="66" t="s">
        <v>69</v>
      </c>
      <c r="G7" s="67"/>
      <c r="J7" s="66" t="s">
        <v>53</v>
      </c>
      <c r="K7" s="67"/>
      <c r="N7" s="66" t="s">
        <v>62</v>
      </c>
      <c r="O7" s="67"/>
      <c r="R7" s="70" t="s">
        <v>28</v>
      </c>
      <c r="S7" s="67"/>
      <c r="W7" s="70" t="s">
        <v>83</v>
      </c>
      <c r="X7" s="67"/>
      <c r="AA7" s="101"/>
      <c r="AB7" s="101"/>
      <c r="AC7" s="35"/>
    </row>
    <row r="8" spans="2:29">
      <c r="B8" s="66" t="s">
        <v>74</v>
      </c>
      <c r="C8" s="67"/>
      <c r="F8" s="71" t="s">
        <v>70</v>
      </c>
      <c r="G8" s="72"/>
      <c r="J8" s="66" t="s">
        <v>54</v>
      </c>
      <c r="K8" s="67"/>
      <c r="N8" s="66" t="s">
        <v>63</v>
      </c>
      <c r="O8" s="67"/>
      <c r="R8" s="66" t="s">
        <v>81</v>
      </c>
      <c r="S8" s="67"/>
      <c r="W8" s="70" t="s">
        <v>84</v>
      </c>
      <c r="X8" s="67"/>
      <c r="AA8" s="101"/>
      <c r="AB8" s="101"/>
      <c r="AC8" s="35"/>
    </row>
    <row r="9" spans="2:29">
      <c r="B9" s="66" t="s">
        <v>75</v>
      </c>
      <c r="C9" s="67"/>
      <c r="F9" s="66" t="s">
        <v>33</v>
      </c>
      <c r="G9" s="67"/>
      <c r="J9" s="66" t="s">
        <v>55</v>
      </c>
      <c r="K9" s="67"/>
      <c r="N9" s="66" t="s">
        <v>64</v>
      </c>
      <c r="O9" s="67"/>
      <c r="R9" s="66" t="s">
        <v>27</v>
      </c>
      <c r="S9" s="67"/>
      <c r="W9" s="153" t="s">
        <v>91</v>
      </c>
      <c r="X9" s="67"/>
      <c r="AA9" s="101"/>
      <c r="AB9" s="101"/>
      <c r="AC9" s="35"/>
    </row>
    <row r="10" spans="2:29">
      <c r="B10" s="66" t="s">
        <v>76</v>
      </c>
      <c r="C10" s="67"/>
      <c r="F10" s="66" t="s">
        <v>71</v>
      </c>
      <c r="G10" s="67"/>
      <c r="J10" s="66" t="s">
        <v>58</v>
      </c>
      <c r="K10" s="67"/>
      <c r="N10" s="66" t="s">
        <v>65</v>
      </c>
      <c r="O10" s="67"/>
      <c r="R10" s="70" t="s">
        <v>78</v>
      </c>
      <c r="S10" s="67"/>
      <c r="W10" s="70" t="s">
        <v>85</v>
      </c>
      <c r="X10" s="67"/>
      <c r="AA10" s="101"/>
      <c r="AB10" s="101"/>
      <c r="AC10" s="35"/>
    </row>
    <row r="11" spans="2:29">
      <c r="B11" s="66" t="s">
        <v>38</v>
      </c>
      <c r="C11" s="67"/>
      <c r="F11" s="70" t="s">
        <v>72</v>
      </c>
      <c r="G11" s="73"/>
      <c r="J11" s="66" t="s">
        <v>56</v>
      </c>
      <c r="K11" s="67"/>
      <c r="N11" s="66" t="s">
        <v>21</v>
      </c>
      <c r="O11" s="67"/>
      <c r="R11" s="66" t="s">
        <v>24</v>
      </c>
      <c r="S11" s="67"/>
      <c r="W11" s="70" t="s">
        <v>42</v>
      </c>
      <c r="X11" s="67"/>
      <c r="AA11" s="101"/>
      <c r="AB11" s="101"/>
      <c r="AC11" s="35"/>
    </row>
    <row r="12" spans="2:29">
      <c r="B12" s="66" t="s">
        <v>45</v>
      </c>
      <c r="C12" s="67"/>
      <c r="F12" s="66"/>
      <c r="G12" s="67"/>
      <c r="J12" s="66" t="s">
        <v>57</v>
      </c>
      <c r="K12" s="67"/>
      <c r="N12" s="66" t="s">
        <v>66</v>
      </c>
      <c r="O12" s="67"/>
      <c r="R12" s="66" t="s">
        <v>47</v>
      </c>
      <c r="S12" s="67"/>
      <c r="W12" s="70" t="s">
        <v>82</v>
      </c>
      <c r="X12" s="67"/>
      <c r="AA12" s="101"/>
      <c r="AB12" s="101"/>
      <c r="AC12" s="35"/>
    </row>
    <row r="13" spans="2:29" ht="47.25" thickBot="1">
      <c r="B13" s="68" t="s">
        <v>77</v>
      </c>
      <c r="C13" s="69"/>
      <c r="F13" s="68"/>
      <c r="G13" s="69"/>
      <c r="J13" s="68" t="s">
        <v>23</v>
      </c>
      <c r="K13" s="69"/>
      <c r="N13" s="68" t="s">
        <v>34</v>
      </c>
      <c r="O13" s="69"/>
      <c r="R13" s="68" t="s">
        <v>79</v>
      </c>
      <c r="S13" s="69"/>
      <c r="W13" s="99" t="s">
        <v>40</v>
      </c>
      <c r="X13" s="69"/>
      <c r="AA13" s="101"/>
      <c r="AB13" s="101"/>
      <c r="AC13" s="35"/>
    </row>
    <row r="14" spans="2:29" s="76" customFormat="1" ht="61.5">
      <c r="B14" s="75" t="s">
        <v>20</v>
      </c>
      <c r="F14" s="75" t="s">
        <v>20</v>
      </c>
      <c r="J14" s="75" t="s">
        <v>20</v>
      </c>
      <c r="N14" s="75" t="s">
        <v>20</v>
      </c>
      <c r="R14" s="75" t="s">
        <v>20</v>
      </c>
      <c r="W14" s="75" t="s">
        <v>20</v>
      </c>
      <c r="AA14" s="102"/>
      <c r="AB14" s="103"/>
      <c r="AC14" s="103"/>
    </row>
  </sheetData>
  <mergeCells count="7">
    <mergeCell ref="AA2:AC2"/>
    <mergeCell ref="B2:C2"/>
    <mergeCell ref="F2:G2"/>
    <mergeCell ref="J2:K2"/>
    <mergeCell ref="N2:O2"/>
    <mergeCell ref="R2:S2"/>
    <mergeCell ref="W2:X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TORNEO Fenoba2019</vt:lpstr>
      <vt:lpstr>HORARIOS 7-04</vt:lpstr>
      <vt:lpstr>Equipos</vt:lpstr>
      <vt:lpstr>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Pablo</cp:lastModifiedBy>
  <cp:lastPrinted>2019-04-06T19:07:37Z</cp:lastPrinted>
  <dcterms:created xsi:type="dcterms:W3CDTF">2012-08-07T15:14:57Z</dcterms:created>
  <dcterms:modified xsi:type="dcterms:W3CDTF">2019-04-08T00:48:41Z</dcterms:modified>
</cp:coreProperties>
</file>